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15" windowHeight="6810" tabRatio="599" activeTab="1"/>
  </bookViews>
  <sheets>
    <sheet name="Información general" sheetId="1" r:id="rId1"/>
    <sheet name="Educación y Cultura" sheetId="2" r:id="rId2"/>
    <sheet name="Salud" sheetId="3" r:id="rId3"/>
    <sheet name="Deporte y Recreación" sheetId="4" r:id="rId4"/>
    <sheet name="Social" sheetId="5" r:id="rId5"/>
    <sheet name="Transporte , vialidad" sheetId="6" r:id="rId6"/>
    <sheet name="Institucional" sheetId="7" r:id="rId7"/>
    <sheet name="Saneamiento" sheetId="8" r:id="rId8"/>
    <sheet name="Electrif,urb y otros" sheetId="9" r:id="rId9"/>
  </sheets>
  <definedNames>
    <definedName name="_xlnm._FilterDatabase" localSheetId="3" hidden="1">'Deporte y Recreación'!$A$3:$AO$59</definedName>
    <definedName name="_xlnm._FilterDatabase" localSheetId="1" hidden="1">'Educación y Cultura'!$A$4:$AQ$116</definedName>
    <definedName name="_xlnm._FilterDatabase" localSheetId="8" hidden="1">'Electrif,urb y otros'!$A$3:$AP$4</definedName>
    <definedName name="_xlnm._FilterDatabase" localSheetId="6" hidden="1">'Institucional'!$A$4:$AP$12</definedName>
    <definedName name="_xlnm._FilterDatabase" localSheetId="2" hidden="1">'Salud'!$A$3:$AP$10</definedName>
    <definedName name="_xlnm._FilterDatabase" localSheetId="4" hidden="1">'Social'!$A$4:$CK$32</definedName>
    <definedName name="_xlnm._FilterDatabase" localSheetId="5" hidden="1">'Transporte , vialidad'!$B$3:$AO$54</definedName>
    <definedName name="_xlnm.Print_Titles" localSheetId="1">'Educación y Cultura'!$3:$4</definedName>
  </definedNames>
  <calcPr fullCalcOnLoad="1"/>
</workbook>
</file>

<file path=xl/comments2.xml><?xml version="1.0" encoding="utf-8"?>
<comments xmlns="http://schemas.openxmlformats.org/spreadsheetml/2006/main">
  <authors>
    <author>Pamela Herrera</author>
    <author>ccastro</author>
    <author>Veronica Paz Pizarro Guerrero</author>
    <author>Claudia Castro</author>
    <author>Juliana Pizarro</author>
  </authors>
  <commentList>
    <comment ref="H4" authorId="0">
      <text>
        <r>
          <rPr>
            <b/>
            <sz val="8"/>
            <rFont val="Tahoma"/>
            <family val="2"/>
          </rPr>
          <t>Pamela Herrera:</t>
        </r>
        <r>
          <rPr>
            <sz val="8"/>
            <rFont val="Tahoma"/>
            <family val="2"/>
          </rPr>
          <t xml:space="preserve">
TODO EN MAYUSCULA</t>
        </r>
      </text>
    </comment>
    <comment ref="V12" authorId="1">
      <text>
        <r>
          <rPr>
            <b/>
            <sz val="8"/>
            <rFont val="Tahoma"/>
            <family val="2"/>
          </rPr>
          <t>ccastro:</t>
        </r>
        <r>
          <rPr>
            <sz val="8"/>
            <rFont val="Tahoma"/>
            <family val="2"/>
          </rPr>
          <t xml:space="preserve">
</t>
        </r>
        <r>
          <rPr>
            <sz val="10"/>
            <rFont val="Tahoma"/>
            <family val="2"/>
          </rPr>
          <t>Corresponde a los derechos por concepto de permiso de edificación autorizado mediante DA Nº 6442 del 16,11,2012</t>
        </r>
      </text>
    </comment>
    <comment ref="AC12" authorId="1">
      <text>
        <r>
          <rPr>
            <b/>
            <sz val="8"/>
            <rFont val="Tahoma"/>
            <family val="2"/>
          </rPr>
          <t>ccastro</t>
        </r>
      </text>
    </comment>
    <comment ref="S22" authorId="2">
      <text>
        <r>
          <rPr>
            <b/>
            <sz val="9"/>
            <rFont val="Tahoma"/>
            <family val="2"/>
          </rPr>
          <t>Veronica Paz Pizarro Guerrero:</t>
        </r>
        <r>
          <rPr>
            <sz val="9"/>
            <rFont val="Tahoma"/>
            <family val="2"/>
          </rPr>
          <t xml:space="preserve">
$42,154,086 (mobiliario), $24,736,953 (equipamiento tecnológico), $3,770,396 (insumos laboratorio)
</t>
        </r>
      </text>
    </comment>
    <comment ref="R9" authorId="3">
      <text>
        <r>
          <rPr>
            <b/>
            <sz val="9"/>
            <rFont val="Tahoma"/>
            <family val="2"/>
          </rPr>
          <t>Claudia Castro:</t>
        </r>
        <r>
          <rPr>
            <sz val="9"/>
            <rFont val="Tahoma"/>
            <family val="2"/>
          </rPr>
          <t xml:space="preserve">
Corresponde a $ 1,928,000 de Gastos Administrativos y 110,797,000 de Obras Civiles</t>
        </r>
      </text>
    </comment>
    <comment ref="V28" authorId="3">
      <text>
        <r>
          <rPr>
            <b/>
            <sz val="9"/>
            <rFont val="Tahoma"/>
            <family val="2"/>
          </rPr>
          <t>Claudia Castro:</t>
        </r>
        <r>
          <rPr>
            <sz val="9"/>
            <rFont val="Tahoma"/>
            <family val="2"/>
          </rPr>
          <t xml:space="preserve">
Aprobado mediante DA N° 5033 del 09,09,2013, cancelado con fecha 01,10,2013</t>
        </r>
      </text>
    </comment>
    <comment ref="G10" authorId="3">
      <text>
        <r>
          <rPr>
            <b/>
            <sz val="9"/>
            <rFont val="Tahoma"/>
            <family val="2"/>
          </rPr>
          <t>Claudia Castro:</t>
        </r>
        <r>
          <rPr>
            <sz val="9"/>
            <rFont val="Tahoma"/>
            <family val="2"/>
          </rPr>
          <t xml:space="preserve">
Corresponde a M$2100 GA y M$205401 Obras Civiles</t>
        </r>
      </text>
    </comment>
    <comment ref="G6" authorId="3">
      <text>
        <r>
          <rPr>
            <b/>
            <sz val="9"/>
            <rFont val="Tahoma"/>
            <family val="2"/>
          </rPr>
          <t>Claudia Castro:</t>
        </r>
        <r>
          <rPr>
            <sz val="9"/>
            <rFont val="Tahoma"/>
            <family val="2"/>
          </rPr>
          <t xml:space="preserve">
Corresponde a M$ 785,470 Obras Civiles + M$ 3,001 Gastos Administrativos + M$ 18,063 Equipamiento</t>
        </r>
      </text>
    </comment>
    <comment ref="AK12" authorId="3">
      <text>
        <r>
          <rPr>
            <b/>
            <sz val="9"/>
            <rFont val="Tahoma"/>
            <family val="2"/>
          </rPr>
          <t>Claudia Castro:</t>
        </r>
        <r>
          <rPr>
            <sz val="9"/>
            <rFont val="Tahoma"/>
            <family val="2"/>
          </rPr>
          <t xml:space="preserve">
NOTA: las bases en el punto 26 tal como lo señala el abogado de Juridica y el DA N° 3539 en sus vistos, dice que no se contempla aumento de plazo solo en casos especiales plenamente justificados y por unica vez, por un plazo no superior al 15% del plazo adjudicadao el que corresponde sólo a 42 días//</t>
        </r>
      </text>
    </comment>
    <comment ref="V40" authorId="3">
      <text>
        <r>
          <rPr>
            <b/>
            <sz val="9"/>
            <rFont val="Tahoma"/>
            <family val="2"/>
          </rPr>
          <t>Claudia Castro:</t>
        </r>
        <r>
          <rPr>
            <sz val="9"/>
            <rFont val="Tahoma"/>
            <family val="2"/>
          </rPr>
          <t xml:space="preserve">
DA N° 2167 del 21,04,2014 Permiso Obra Menor</t>
        </r>
      </text>
    </comment>
    <comment ref="V41" authorId="3">
      <text>
        <r>
          <rPr>
            <b/>
            <sz val="9"/>
            <rFont val="Tahoma"/>
            <family val="2"/>
          </rPr>
          <t>Claudia Castro:</t>
        </r>
        <r>
          <rPr>
            <sz val="9"/>
            <rFont val="Tahoma"/>
            <family val="2"/>
          </rPr>
          <t xml:space="preserve">
DA N° 2167 del 21,04,2014 Permiso Obra Menor</t>
        </r>
      </text>
    </comment>
    <comment ref="V39" authorId="3">
      <text>
        <r>
          <rPr>
            <b/>
            <sz val="9"/>
            <rFont val="Tahoma"/>
            <family val="2"/>
          </rPr>
          <t>Claudia Castro:</t>
        </r>
        <r>
          <rPr>
            <sz val="9"/>
            <rFont val="Tahoma"/>
            <family val="2"/>
          </rPr>
          <t xml:space="preserve">
Gastos por Concepto de Permiso de Obra Menor</t>
        </r>
      </text>
    </comment>
    <comment ref="V45" authorId="3">
      <text>
        <r>
          <rPr>
            <b/>
            <sz val="9"/>
            <rFont val="Tahoma"/>
            <family val="2"/>
          </rPr>
          <t>Claudia Castro:</t>
        </r>
        <r>
          <rPr>
            <sz val="9"/>
            <rFont val="Tahoma"/>
            <family val="2"/>
          </rPr>
          <t xml:space="preserve">
Derechos por concepto de Permiso de Edificación Obra Menor</t>
        </r>
      </text>
    </comment>
    <comment ref="V44" authorId="3">
      <text>
        <r>
          <rPr>
            <b/>
            <sz val="9"/>
            <rFont val="Tahoma"/>
            <family val="2"/>
          </rPr>
          <t>Claudia Castro:</t>
        </r>
        <r>
          <rPr>
            <sz val="9"/>
            <rFont val="Tahoma"/>
            <family val="2"/>
          </rPr>
          <t xml:space="preserve">
DA N° 2167 del 21,04,2014 Permiso Obra Menor</t>
        </r>
      </text>
    </comment>
    <comment ref="U28" authorId="3">
      <text>
        <r>
          <rPr>
            <b/>
            <sz val="9"/>
            <rFont val="Tahoma"/>
            <family val="2"/>
          </rPr>
          <t>Claudia Castro:</t>
        </r>
        <r>
          <rPr>
            <sz val="9"/>
            <rFont val="Tahoma"/>
            <family val="2"/>
          </rPr>
          <t xml:space="preserve">
Aumento de Obras autorizado mediante DA N° 4651 del 03,09,2014</t>
        </r>
      </text>
    </comment>
    <comment ref="R6" authorId="3">
      <text>
        <r>
          <rPr>
            <b/>
            <sz val="9"/>
            <rFont val="Tahoma"/>
            <family val="2"/>
          </rPr>
          <t>Claudia Castro:</t>
        </r>
        <r>
          <rPr>
            <sz val="9"/>
            <rFont val="Tahoma"/>
            <family val="2"/>
          </rPr>
          <t xml:space="preserve">
m$797,140 OBRAS CIVILES + m$ 18,331 Equipamiento + M$ 3,046 gastos administrativos (total aprobado 818,517,000) monto que se le suma el 10% adicional solicitado por Convenio de $ 81,851,700 = $ 900,368,700</t>
        </r>
      </text>
    </comment>
    <comment ref="R10" authorId="3">
      <text>
        <r>
          <rPr>
            <b/>
            <sz val="9"/>
            <rFont val="Tahoma"/>
            <family val="2"/>
          </rPr>
          <t>Claudia Castro:</t>
        </r>
        <r>
          <rPr>
            <sz val="9"/>
            <rFont val="Tahoma"/>
            <family val="2"/>
          </rPr>
          <t xml:space="preserve">
corresponde a $ 2,100,000 gastos administrativos + 205,401,000 obras civiles</t>
        </r>
      </text>
    </comment>
    <comment ref="U29" authorId="3">
      <text>
        <r>
          <rPr>
            <b/>
            <sz val="9"/>
            <rFont val="Tahoma"/>
            <family val="2"/>
          </rPr>
          <t>Claudia Castro:</t>
        </r>
        <r>
          <rPr>
            <sz val="9"/>
            <rFont val="Tahoma"/>
            <family val="2"/>
          </rPr>
          <t xml:space="preserve">
Solicitud en tramite 08,09,2014, APROBADO MEDIANTE DA N° 4739 DEL 09,09,2014</t>
        </r>
      </text>
    </comment>
    <comment ref="V27" authorId="3">
      <text>
        <r>
          <rPr>
            <b/>
            <sz val="9"/>
            <rFont val="Tahoma"/>
            <family val="2"/>
          </rPr>
          <t>Claudia Castro:</t>
        </r>
        <r>
          <rPr>
            <sz val="9"/>
            <rFont val="Tahoma"/>
            <family val="2"/>
          </rPr>
          <t xml:space="preserve">
Permiso de edificicacion aprobado mediante DA N° 4892 del 17,09,2014</t>
        </r>
      </text>
    </comment>
    <comment ref="U39" authorId="3">
      <text>
        <r>
          <rPr>
            <b/>
            <sz val="9"/>
            <rFont val="Tahoma"/>
            <family val="2"/>
          </rPr>
          <t>Claudia Castro:</t>
        </r>
        <r>
          <rPr>
            <sz val="9"/>
            <rFont val="Tahoma"/>
            <family val="2"/>
          </rPr>
          <t xml:space="preserve">
Aprobado mediante DA N° 4736 del 09,09,2014</t>
        </r>
      </text>
    </comment>
    <comment ref="C27" authorId="3">
      <text>
        <r>
          <rPr>
            <b/>
            <sz val="9"/>
            <rFont val="Tahoma"/>
            <family val="2"/>
          </rPr>
          <t>Claudia Castro:</t>
        </r>
        <r>
          <rPr>
            <sz val="9"/>
            <rFont val="Tahoma"/>
            <family val="2"/>
          </rPr>
          <t xml:space="preserve">
Eugenio Monsalve renuncia al proyecto y se presenta cambio de acta en DOM en reemplazo será Pablo Tartari</t>
        </r>
      </text>
    </comment>
    <comment ref="AJ28" authorId="3">
      <text>
        <r>
          <rPr>
            <b/>
            <sz val="9"/>
            <rFont val="Tahoma"/>
            <family val="2"/>
          </rPr>
          <t>Claudia Castro:</t>
        </r>
        <r>
          <rPr>
            <sz val="9"/>
            <rFont val="Tahoma"/>
            <family val="2"/>
          </rPr>
          <t xml:space="preserve">
Fecha de contrato aumento de obras  12,08,2014// DA N° aumento de obras  N° 4651 del 03,09,2014</t>
        </r>
      </text>
    </comment>
    <comment ref="W40" authorId="3">
      <text>
        <r>
          <rPr>
            <b/>
            <sz val="9"/>
            <rFont val="Tahoma"/>
            <family val="2"/>
          </rPr>
          <t>Claudia Castro:</t>
        </r>
        <r>
          <rPr>
            <sz val="9"/>
            <rFont val="Tahoma"/>
            <family val="2"/>
          </rPr>
          <t xml:space="preserve">
Tiene descuento por concepto de  multa de $ 680,670,-</t>
        </r>
      </text>
    </comment>
    <comment ref="S6" authorId="3">
      <text>
        <r>
          <rPr>
            <b/>
            <sz val="9"/>
            <rFont val="Tahoma"/>
            <family val="2"/>
          </rPr>
          <t>Claudia Castro:</t>
        </r>
        <r>
          <rPr>
            <sz val="9"/>
            <rFont val="Tahoma"/>
            <family val="2"/>
          </rPr>
          <t xml:space="preserve">
MONTO CONTRATADO OBRAS CIVILES $ 876,149,626</t>
        </r>
      </text>
    </comment>
    <comment ref="T6" authorId="3">
      <text>
        <r>
          <rPr>
            <b/>
            <sz val="9"/>
            <rFont val="Tahoma"/>
            <family val="2"/>
          </rPr>
          <t>Claudia Castro:</t>
        </r>
        <r>
          <rPr>
            <sz val="9"/>
            <rFont val="Tahoma"/>
            <family val="2"/>
          </rPr>
          <t xml:space="preserve">
Al momento de solicitar aprobación de la sugerencia de adjudicación se solicita la aprobación del 10% adicional por convenio, con lo que cubre este a favor de obras civiles y la diferencia debería corresponder al ítem equipamiento.</t>
        </r>
      </text>
    </comment>
    <comment ref="U67" authorId="4">
      <text>
        <r>
          <rPr>
            <b/>
            <sz val="9"/>
            <rFont val="Tahoma"/>
            <family val="2"/>
          </rPr>
          <t>Juliana Pizarro:</t>
        </r>
        <r>
          <rPr>
            <sz val="9"/>
            <rFont val="Tahoma"/>
            <family val="2"/>
          </rPr>
          <t xml:space="preserve">
multa</t>
        </r>
      </text>
    </comment>
    <comment ref="V8" authorId="3">
      <text>
        <r>
          <rPr>
            <b/>
            <sz val="9"/>
            <rFont val="Tahoma"/>
            <family val="2"/>
          </rPr>
          <t>Claudia Castro:</t>
        </r>
        <r>
          <rPr>
            <sz val="9"/>
            <rFont val="Tahoma"/>
            <family val="2"/>
          </rPr>
          <t xml:space="preserve">
Monto por permiso de edificación, autorizado mediante DA N° 3044 del 16,06,2015 se suman 505,825 por modificaciones al permiso municipal 180 del 01,07,2015 que sufrió modificaciones al proyecto de edificación de módulos
</t>
        </r>
      </text>
    </comment>
    <comment ref="G82" authorId="3">
      <text>
        <r>
          <rPr>
            <b/>
            <sz val="9"/>
            <rFont val="Tahoma"/>
            <family val="2"/>
          </rPr>
          <t>Claudia Castro:</t>
        </r>
        <r>
          <rPr>
            <sz val="9"/>
            <rFont val="Tahoma"/>
            <family val="2"/>
          </rPr>
          <t xml:space="preserve">
cubicación realizada por equipo de Carlos Pérez</t>
        </r>
      </text>
    </comment>
    <comment ref="V34" authorId="3">
      <text>
        <r>
          <rPr>
            <b/>
            <sz val="9"/>
            <rFont val="Tahoma"/>
            <family val="2"/>
          </rPr>
          <t>Claudia Castro:</t>
        </r>
        <r>
          <rPr>
            <sz val="9"/>
            <rFont val="Tahoma"/>
            <family val="2"/>
          </rPr>
          <t xml:space="preserve">
Corresponde a los derechos cancelados por regularización de construcciones existentes + 859533 por concepto de derechos permiso de edificación</t>
        </r>
      </text>
    </comment>
    <comment ref="V9" authorId="3">
      <text>
        <r>
          <rPr>
            <b/>
            <sz val="9"/>
            <rFont val="Tahoma"/>
            <family val="2"/>
          </rPr>
          <t>Claudia Castro:</t>
        </r>
        <r>
          <rPr>
            <sz val="9"/>
            <rFont val="Tahoma"/>
            <family val="2"/>
          </rPr>
          <t xml:space="preserve">
Permiso MUnicipal</t>
        </r>
      </text>
    </comment>
    <comment ref="V6" authorId="3">
      <text>
        <r>
          <rPr>
            <b/>
            <sz val="9"/>
            <rFont val="Tahoma"/>
            <family val="2"/>
          </rPr>
          <t>Claudia Castro:</t>
        </r>
        <r>
          <rPr>
            <sz val="9"/>
            <rFont val="Tahoma"/>
            <family val="2"/>
          </rPr>
          <t xml:space="preserve">
Permiso Municipal</t>
        </r>
      </text>
    </comment>
    <comment ref="R14" authorId="4">
      <text>
        <r>
          <rPr>
            <b/>
            <sz val="9"/>
            <rFont val="Tahoma"/>
            <family val="2"/>
          </rPr>
          <t>Juliana Pizarro:</t>
        </r>
        <r>
          <rPr>
            <sz val="9"/>
            <rFont val="Tahoma"/>
            <family val="2"/>
          </rPr>
          <t xml:space="preserve">
Monto aprobado CORE $116.907.000.- Monto aprobado CORE con margen del 10% $128.597.700.-</t>
        </r>
      </text>
    </comment>
    <comment ref="V95" authorId="3">
      <text>
        <r>
          <rPr>
            <b/>
            <sz val="9"/>
            <rFont val="Tahoma"/>
            <family val="2"/>
          </rPr>
          <t>Claudia Castro:</t>
        </r>
        <r>
          <rPr>
            <sz val="9"/>
            <rFont val="Tahoma"/>
            <family val="2"/>
          </rPr>
          <t xml:space="preserve">
Derechos municipales</t>
        </r>
      </text>
    </comment>
    <comment ref="V94" authorId="3">
      <text>
        <r>
          <rPr>
            <b/>
            <sz val="9"/>
            <rFont val="Tahoma"/>
            <family val="2"/>
          </rPr>
          <t>Claudia Castro:</t>
        </r>
        <r>
          <rPr>
            <sz val="9"/>
            <rFont val="Tahoma"/>
            <family val="2"/>
          </rPr>
          <t xml:space="preserve">
Derechos Municipales</t>
        </r>
      </text>
    </comment>
    <comment ref="V88" authorId="3">
      <text>
        <r>
          <rPr>
            <b/>
            <sz val="9"/>
            <rFont val="Tahoma"/>
            <family val="2"/>
          </rPr>
          <t>Claudia Castro:</t>
        </r>
        <r>
          <rPr>
            <sz val="9"/>
            <rFont val="Tahoma"/>
            <family val="2"/>
          </rPr>
          <t xml:space="preserve">
&lt;permiso municipal tramitado</t>
        </r>
      </text>
    </comment>
    <comment ref="V82" authorId="3">
      <text>
        <r>
          <rPr>
            <b/>
            <sz val="9"/>
            <rFont val="Tahoma"/>
            <family val="2"/>
          </rPr>
          <t>Claudia Castro:</t>
        </r>
        <r>
          <rPr>
            <sz val="9"/>
            <rFont val="Tahoma"/>
            <family val="2"/>
          </rPr>
          <t xml:space="preserve">
DA N° 6503 del 31,12,2015 autoriza cancelación derechos municipales por permiso de edificación</t>
        </r>
      </text>
    </comment>
    <comment ref="U6" authorId="3">
      <text>
        <r>
          <rPr>
            <b/>
            <sz val="9"/>
            <rFont val="Tahoma"/>
            <family val="2"/>
          </rPr>
          <t>Claudia Castro:</t>
        </r>
        <r>
          <rPr>
            <sz val="9"/>
            <rFont val="Tahoma"/>
            <family val="2"/>
          </rPr>
          <t xml:space="preserve">
Aumento de obras altura murete contencion 12,348,376 + puente acceso peatonal 2,274,298, según Orden de Compra N° 2295-142-SE16/aprobado mediante Decreto N° 0692 del 08,02,2016//</t>
        </r>
      </text>
    </comment>
    <comment ref="U35" authorId="2">
      <text>
        <r>
          <rPr>
            <b/>
            <sz val="9"/>
            <rFont val="Tahoma"/>
            <family val="2"/>
          </rPr>
          <t>Veronica Paz Pizarro Guerrero:</t>
        </r>
        <r>
          <rPr>
            <sz val="9"/>
            <rFont val="Tahoma"/>
            <family val="2"/>
          </rPr>
          <t xml:space="preserve">
corresponde a aumento por obras extraordinarias
</t>
        </r>
      </text>
    </comment>
    <comment ref="V103" authorId="4">
      <text>
        <r>
          <rPr>
            <b/>
            <sz val="9"/>
            <rFont val="Tahoma"/>
            <family val="2"/>
          </rPr>
          <t>Juliana Pizarro:</t>
        </r>
        <r>
          <rPr>
            <sz val="9"/>
            <rFont val="Tahoma"/>
            <family val="2"/>
          </rPr>
          <t xml:space="preserve">
$7.808.261.- Permiso Ocupación de Vias. $280.650.- Permiso Edificación.</t>
        </r>
      </text>
    </comment>
    <comment ref="G116" authorId="2">
      <text>
        <r>
          <rPr>
            <b/>
            <sz val="9"/>
            <rFont val="Tahoma"/>
            <family val="2"/>
          </rPr>
          <t>Veronica Paz Pizarro Guerrero:</t>
        </r>
        <r>
          <rPr>
            <sz val="9"/>
            <rFont val="Tahoma"/>
            <family val="2"/>
          </rPr>
          <t xml:space="preserve">
$837,451,216 obras civiles
$1,100,000 gastos administrativos</t>
        </r>
      </text>
    </comment>
  </commentList>
</comments>
</file>

<file path=xl/comments3.xml><?xml version="1.0" encoding="utf-8"?>
<comments xmlns="http://schemas.openxmlformats.org/spreadsheetml/2006/main">
  <authors>
    <author>Pamela Herrera</author>
    <author>jpizarro</author>
  </authors>
  <commentList>
    <comment ref="H3" authorId="0">
      <text>
        <r>
          <rPr>
            <b/>
            <sz val="8"/>
            <rFont val="Tahoma"/>
            <family val="2"/>
          </rPr>
          <t>Pamela Herrera:</t>
        </r>
        <r>
          <rPr>
            <sz val="8"/>
            <rFont val="Tahoma"/>
            <family val="2"/>
          </rPr>
          <t xml:space="preserve">
TODO EN MAYUSCULA</t>
        </r>
      </text>
    </comment>
    <comment ref="AO4" authorId="1">
      <text>
        <r>
          <rPr>
            <b/>
            <sz val="8"/>
            <rFont val="Tahoma"/>
            <family val="2"/>
          </rPr>
          <t>jpizarro:</t>
        </r>
        <r>
          <rPr>
            <sz val="8"/>
            <rFont val="Tahoma"/>
            <family val="2"/>
          </rPr>
          <t xml:space="preserve">
Ejecutado Diseño)</t>
        </r>
      </text>
    </comment>
  </commentList>
</comments>
</file>

<file path=xl/comments4.xml><?xml version="1.0" encoding="utf-8"?>
<comments xmlns="http://schemas.openxmlformats.org/spreadsheetml/2006/main">
  <authors>
    <author>paherrera</author>
    <author>Pamela Herrera</author>
    <author>jpizarro</author>
    <author>Claudia Castro</author>
    <author>Veronica Paz Pizarro Guerrero</author>
  </authors>
  <commentList>
    <comment ref="G4" authorId="0">
      <text>
        <r>
          <rPr>
            <b/>
            <sz val="8"/>
            <rFont val="Tahoma"/>
            <family val="2"/>
          </rPr>
          <t>paherrera:</t>
        </r>
        <r>
          <rPr>
            <sz val="8"/>
            <rFont val="Tahoma"/>
            <family val="2"/>
          </rPr>
          <t xml:space="preserve">
</t>
        </r>
        <r>
          <rPr>
            <sz val="9"/>
            <rFont val="Tahoma"/>
            <family val="2"/>
          </rPr>
          <t>Son $3,201.229 de los cuales $1,467.111.- FNDR Obras civiles $$3,941,000.- FNDR Gastos Adm. Obras Civiles ; $1,594,499 obras civiles SECTORIAL IND (Moneda Presupuestaria);
$193.688.001. FNDR Equipamiento; $1,989,000 FNDR Gastos Administartivos Equipamiento.</t>
        </r>
      </text>
    </comment>
    <comment ref="H3" authorId="1">
      <text>
        <r>
          <rPr>
            <b/>
            <sz val="8"/>
            <rFont val="Tahoma"/>
            <family val="2"/>
          </rPr>
          <t>Pamela Herrera:</t>
        </r>
        <r>
          <rPr>
            <sz val="8"/>
            <rFont val="Tahoma"/>
            <family val="2"/>
          </rPr>
          <t xml:space="preserve">
TODO EN MAYUSCULA</t>
        </r>
      </text>
    </comment>
    <comment ref="AE4" authorId="2">
      <text>
        <r>
          <rPr>
            <b/>
            <sz val="8"/>
            <rFont val="Tahoma"/>
            <family val="2"/>
          </rPr>
          <t>jpizarro:</t>
        </r>
        <r>
          <rPr>
            <sz val="8"/>
            <rFont val="Tahoma"/>
            <family val="2"/>
          </rPr>
          <t xml:space="preserve">
Mediante Ord. 421 de fecha 19/07/2011 de SECPLAN a Sr. Alcalde se solicita contratar por mecanismo de trato directo y autorización de cancelación de Estudio de Ondas de acuerdo a Norma NCH-433 por un monto de UF 89,66 (aporte municipal) a la empresa Ingeniería Geofísica Terra Tec. Ltda., el que se considera como aporte municipal. DA. Nº 4861 de fecha 02/08/2011. autoriza mecanismo trato directo y cancelación a Ingenieria Geofisica Terra TEC LTDA. Ord. Nº 492 de fecha 17/08/2011 se solicita autorizar la contratación por mecanismo de trato directo  y autorización  de cancelación Estudio mecanica de suelo y revisor independiente estructura Gimansio Regional. DA. Nº 5247 de fecha 23/08/2011 autoriza mecanismo de trato directo y cancelaciñon a Ruz y Vukasovic Ingenieros Asociados Ltda. Con fecha 29/08/2011 se emite orden de compra Nº 2291-2505-SE11 a Empresa Ruz y Vukasovic.En relación a las observaciones realizadas por el equipo de licitaciones se envian oficio a IND y GORE, por los cuales se reciben las sigueintes respuestas. ORD. Nº 2139 de fechga 07/10/2011 IND y ORD Nº UGD 3745. A traves de Ord. Nº 2356 de fecha 26/10/2011 envia IND respuesta al Ord. Nº 2531 de Alcalde, donde señala que no procede la solicitud de modificacion de convenio.DA Nº 6562 de fecha 04/11/2011, aprueba las bases administartivas especiales del llamado a propuesta.A través de Ord. Nº 3383 de fecha 30/12/2011 de Director Nacional de Deportes se envia comprobante de ingrso por la suma de $131.740.000.- </t>
        </r>
      </text>
    </comment>
    <comment ref="S4" authorId="2">
      <text>
        <r>
          <rPr>
            <b/>
            <sz val="8"/>
            <rFont val="Tahoma"/>
            <family val="2"/>
          </rPr>
          <t>jpizarro:</t>
        </r>
        <r>
          <rPr>
            <sz val="8"/>
            <rFont val="Tahoma"/>
            <family val="2"/>
          </rPr>
          <t xml:space="preserve">
$1.577.832.976 FNDR $1.484.319.332 IND</t>
        </r>
      </text>
    </comment>
    <comment ref="G6" authorId="2">
      <text>
        <r>
          <rPr>
            <b/>
            <sz val="8"/>
            <rFont val="Tahoma"/>
            <family val="2"/>
          </rPr>
          <t>jpizarro:</t>
        </r>
        <r>
          <rPr>
            <sz val="8"/>
            <rFont val="Tahoma"/>
            <family val="2"/>
          </rPr>
          <t xml:space="preserve">
Obras civiles M$678.686 Gastos Adm. M$ 1001 Total 679.687</t>
        </r>
      </text>
    </comment>
    <comment ref="V16" authorId="3">
      <text>
        <r>
          <rPr>
            <b/>
            <sz val="9"/>
            <rFont val="Tahoma"/>
            <family val="2"/>
          </rPr>
          <t>Claudia Castro:</t>
        </r>
        <r>
          <rPr>
            <sz val="9"/>
            <rFont val="Tahoma"/>
            <family val="2"/>
          </rPr>
          <t xml:space="preserve">
Corresponde a gastos por permiso de obra menor, aprobado por DA N° 4796 del 03,09,2013</t>
        </r>
      </text>
    </comment>
    <comment ref="V15" authorId="3">
      <text>
        <r>
          <rPr>
            <b/>
            <sz val="9"/>
            <rFont val="Tahoma"/>
            <family val="2"/>
          </rPr>
          <t>Claudia Castro:</t>
        </r>
        <r>
          <rPr>
            <sz val="9"/>
            <rFont val="Tahoma"/>
            <family val="2"/>
          </rPr>
          <t xml:space="preserve">
Corresponde a gasto por permiso obra menor, aprobado por DA N° 4796 del 03,09,2013</t>
        </r>
      </text>
    </comment>
    <comment ref="V14" authorId="3">
      <text>
        <r>
          <rPr>
            <b/>
            <sz val="9"/>
            <rFont val="Tahoma"/>
            <family val="2"/>
          </rPr>
          <t>Claudia Castro:</t>
        </r>
        <r>
          <rPr>
            <sz val="9"/>
            <rFont val="Tahoma"/>
            <family val="2"/>
          </rPr>
          <t xml:space="preserve">
Corresponde a gasto por permiso de obra menor, aprobado por DA N° 4796 del 03,09,2013</t>
        </r>
      </text>
    </comment>
    <comment ref="V13" authorId="3">
      <text>
        <r>
          <rPr>
            <b/>
            <sz val="9"/>
            <rFont val="Tahoma"/>
            <family val="2"/>
          </rPr>
          <t>Claudia Castro:</t>
        </r>
        <r>
          <rPr>
            <sz val="9"/>
            <rFont val="Tahoma"/>
            <family val="2"/>
          </rPr>
          <t xml:space="preserve">
Corresponde a gasto por permiso obra menor, aprobado por DA N° 4796 del 03,09,2013</t>
        </r>
      </text>
    </comment>
    <comment ref="V50" authorId="3">
      <text>
        <r>
          <rPr>
            <b/>
            <sz val="9"/>
            <rFont val="Tahoma"/>
            <family val="2"/>
          </rPr>
          <t>Claudia Castro:</t>
        </r>
        <r>
          <rPr>
            <sz val="9"/>
            <rFont val="Tahoma"/>
            <family val="2"/>
          </rPr>
          <t xml:space="preserve">
Derechos Municipales</t>
        </r>
      </text>
    </comment>
    <comment ref="V49" authorId="3">
      <text>
        <r>
          <rPr>
            <b/>
            <sz val="9"/>
            <rFont val="Tahoma"/>
            <family val="2"/>
          </rPr>
          <t>Claudia Castro:</t>
        </r>
        <r>
          <rPr>
            <sz val="9"/>
            <rFont val="Tahoma"/>
            <family val="2"/>
          </rPr>
          <t xml:space="preserve">
Derechos municipales</t>
        </r>
      </text>
    </comment>
    <comment ref="V48" authorId="3">
      <text>
        <r>
          <rPr>
            <b/>
            <sz val="9"/>
            <rFont val="Tahoma"/>
            <family val="2"/>
          </rPr>
          <t>Claudia Castro:</t>
        </r>
        <r>
          <rPr>
            <sz val="9"/>
            <rFont val="Tahoma"/>
            <family val="2"/>
          </rPr>
          <t xml:space="preserve">
Derechos Municipales</t>
        </r>
      </text>
    </comment>
    <comment ref="C25" authorId="3">
      <text>
        <r>
          <rPr>
            <b/>
            <sz val="9"/>
            <rFont val="Tahoma"/>
            <family val="2"/>
          </rPr>
          <t>Claudia Castro:</t>
        </r>
        <r>
          <rPr>
            <sz val="9"/>
            <rFont val="Tahoma"/>
            <family val="2"/>
          </rPr>
          <t xml:space="preserve">
Se hace cambio de profesional conforme a carta renuncia de Eugenio Mosalve</t>
        </r>
      </text>
    </comment>
    <comment ref="U4" authorId="4">
      <text>
        <r>
          <rPr>
            <b/>
            <sz val="9"/>
            <rFont val="Tahoma"/>
            <family val="2"/>
          </rPr>
          <t>Veronica Paz Pizarro Guerrero:</t>
        </r>
        <r>
          <rPr>
            <sz val="9"/>
            <rFont val="Tahoma"/>
            <family val="2"/>
          </rPr>
          <t xml:space="preserve">
$239,600,132 por concepto de aumento de obra
$2,681,828 por concepto de multas
$6,936,455 por concepto de disminución de obras</t>
        </r>
      </text>
    </comment>
    <comment ref="V57" authorId="3">
      <text>
        <r>
          <rPr>
            <b/>
            <sz val="9"/>
            <rFont val="Tahoma"/>
            <family val="2"/>
          </rPr>
          <t>Claudia Castro:</t>
        </r>
        <r>
          <rPr>
            <sz val="9"/>
            <rFont val="Tahoma"/>
            <family val="2"/>
          </rPr>
          <t xml:space="preserve">
Corresponde a gasto por permiso obra menor, aprobado por DA N° 4796 del 03,09,2013</t>
        </r>
      </text>
    </comment>
    <comment ref="V58" authorId="3">
      <text>
        <r>
          <rPr>
            <b/>
            <sz val="9"/>
            <rFont val="Tahoma"/>
            <family val="2"/>
          </rPr>
          <t>Claudia Castro:</t>
        </r>
        <r>
          <rPr>
            <sz val="9"/>
            <rFont val="Tahoma"/>
            <family val="2"/>
          </rPr>
          <t xml:space="preserve">
Corresponde a gastos por permiso de obra menor, aprobado por DA N° 4796 del 03,09,2013</t>
        </r>
      </text>
    </comment>
    <comment ref="R11" authorId="4">
      <text>
        <r>
          <rPr>
            <b/>
            <sz val="9"/>
            <rFont val="Tahoma"/>
            <family val="2"/>
          </rPr>
          <t>Veronica Paz Pizarro Guerrero:</t>
        </r>
        <r>
          <rPr>
            <sz val="9"/>
            <rFont val="Tahoma"/>
            <family val="2"/>
          </rPr>
          <t xml:space="preserve">
Obras Civiles $860,702,000
Gastros Administrativos $1,108,000</t>
        </r>
      </text>
    </comment>
  </commentList>
</comments>
</file>

<file path=xl/comments5.xml><?xml version="1.0" encoding="utf-8"?>
<comments xmlns="http://schemas.openxmlformats.org/spreadsheetml/2006/main">
  <authors>
    <author>Pamela Herrera</author>
    <author>Claudia Castro</author>
    <author>Veronica Paz Pizarro Guerrero</author>
  </authors>
  <commentList>
    <comment ref="H4" authorId="0">
      <text>
        <r>
          <rPr>
            <b/>
            <sz val="8"/>
            <rFont val="Tahoma"/>
            <family val="2"/>
          </rPr>
          <t>Pamela Herrera:</t>
        </r>
        <r>
          <rPr>
            <sz val="8"/>
            <rFont val="Tahoma"/>
            <family val="2"/>
          </rPr>
          <t xml:space="preserve">
TODO EN MAYUSCULA</t>
        </r>
      </text>
    </comment>
    <comment ref="V15" authorId="1">
      <text>
        <r>
          <rPr>
            <b/>
            <sz val="9"/>
            <rFont val="Tahoma"/>
            <family val="2"/>
          </rPr>
          <t>Claudia Castro:</t>
        </r>
        <r>
          <rPr>
            <sz val="9"/>
            <rFont val="Tahoma"/>
            <family val="2"/>
          </rPr>
          <t xml:space="preserve">
Derechos Permiso Obra Menor</t>
        </r>
      </text>
    </comment>
    <comment ref="V17" authorId="1">
      <text>
        <r>
          <rPr>
            <b/>
            <sz val="9"/>
            <rFont val="Tahoma"/>
            <family val="2"/>
          </rPr>
          <t>Claudia Castro:</t>
        </r>
        <r>
          <rPr>
            <sz val="9"/>
            <rFont val="Tahoma"/>
            <family val="2"/>
          </rPr>
          <t xml:space="preserve">
DA N° 6504 del 31,12,2015 autoriza cancelación derechos municipales</t>
        </r>
      </text>
    </comment>
    <comment ref="G9" authorId="2">
      <text>
        <r>
          <rPr>
            <b/>
            <sz val="9"/>
            <rFont val="Tahoma"/>
            <family val="2"/>
          </rPr>
          <t>Veronica Paz Pizarro Guerrero:</t>
        </r>
        <r>
          <rPr>
            <sz val="9"/>
            <rFont val="Tahoma"/>
            <family val="2"/>
          </rPr>
          <t xml:space="preserve">
M$118,434 obras civiles
M$1150 gastos administrativos
</t>
        </r>
      </text>
    </comment>
  </commentList>
</comments>
</file>

<file path=xl/comments6.xml><?xml version="1.0" encoding="utf-8"?>
<comments xmlns="http://schemas.openxmlformats.org/spreadsheetml/2006/main">
  <authors>
    <author>Pamela Herrera</author>
    <author>jpizarro</author>
    <author>Veronica Paz Pizarro Guerrero</author>
    <author>Juliana Pizarro</author>
    <author>Claudia Castro</author>
  </authors>
  <commentList>
    <comment ref="H3" authorId="0">
      <text>
        <r>
          <rPr>
            <b/>
            <sz val="8"/>
            <rFont val="Tahoma"/>
            <family val="2"/>
          </rPr>
          <t>Pamela Herrera:</t>
        </r>
        <r>
          <rPr>
            <sz val="8"/>
            <rFont val="Tahoma"/>
            <family val="2"/>
          </rPr>
          <t xml:space="preserve">
TODO EN MAYUSCULA</t>
        </r>
      </text>
    </comment>
    <comment ref="G14" authorId="1">
      <text>
        <r>
          <rPr>
            <b/>
            <sz val="8"/>
            <rFont val="Tahoma"/>
            <family val="2"/>
          </rPr>
          <t>jpizarro:</t>
        </r>
        <r>
          <rPr>
            <sz val="8"/>
            <rFont val="Tahoma"/>
            <family val="2"/>
          </rPr>
          <t xml:space="preserve">
Obras Civiles M$ 139.000 Gastos Adinistrativos M$1.000</t>
        </r>
      </text>
    </comment>
    <comment ref="G15" authorId="1">
      <text>
        <r>
          <rPr>
            <b/>
            <sz val="8"/>
            <rFont val="Tahoma"/>
            <family val="2"/>
          </rPr>
          <t>jpizarro:</t>
        </r>
        <r>
          <rPr>
            <sz val="8"/>
            <rFont val="Tahoma"/>
            <family val="2"/>
          </rPr>
          <t xml:space="preserve">
Obras Civiles M$139.000 Gastos Administrativos M$1.000</t>
        </r>
      </text>
    </comment>
    <comment ref="G16" authorId="1">
      <text>
        <r>
          <rPr>
            <b/>
            <sz val="8"/>
            <rFont val="Tahoma"/>
            <family val="2"/>
          </rPr>
          <t>jpizarro:</t>
        </r>
        <r>
          <rPr>
            <sz val="8"/>
            <rFont val="Tahoma"/>
            <family val="2"/>
          </rPr>
          <t xml:space="preserve">
Obras Civiles M$79.500 Gastos Administrativos M4 500</t>
        </r>
      </text>
    </comment>
    <comment ref="AE16" authorId="1">
      <text>
        <r>
          <rPr>
            <b/>
            <sz val="8"/>
            <rFont val="Tahoma"/>
            <family val="2"/>
          </rPr>
          <t>jpizarro:</t>
        </r>
        <r>
          <rPr>
            <sz val="8"/>
            <rFont val="Tahoma"/>
            <family val="2"/>
          </rPr>
          <t xml:space="preserve">
Ord. Nº 301 de fecha 30/09/2011 de juridica  aprueba DA referido a las bases. DA. Nº 6074 de fecha 05/10/2011 aperueba bases administrativas especiales del llamado a propuesta. DA. Nº 6860 de fecha 16/11/2011 Declara Inadmisible la propuesta pública , por cuanto el unico oferente queda fuera de bases, ya que no cumple con la exigencia mencionada en el punto 3 de las bases Adm. Esp. Se remite con fecha 10/02/2012, Ord. Nº 0375, solicitando factibiliddad de que los montos destinados a gastos administrativos  correspondientes a la suma de M$500.- sean destinados a consultorias.  A través de Ord. Nº 0848 de fecha 16/04/2012  este municipio renuncia a los gastos administrativos del proyecto. A través de Ord. Nº U.G.D. 1352 de fecha 24/04/2012 se adjunta modiifcación convenio mandato para firma Sr. Alcade. Con fecha 02/05/2012 se remiten debidamente firmados  modificacion convenio mandato.</t>
        </r>
      </text>
    </comment>
    <comment ref="AE15"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Nº 1189 aprueba BAE de fecha 27/02/2012. A través de Ord. Nº U.G.D. 1352 de fecha 24/04/2012 se adjunta modiifcación convenio mandato para firma Sr. Alcade. C on fecha 02/05/2012 se remiten debidamente firmados  modificacion convenio mandato.    Mediante Ord. 1356 de fecha 05/06/2012 de Alcalde a Jefe de División d eAnalisis y Contro de Gestión del GORE, remite informe de la licitación con sugerencia de adjudicación. </t>
        </r>
      </text>
    </comment>
    <comment ref="AE14" authorId="1">
      <text>
        <r>
          <rPr>
            <b/>
            <sz val="8"/>
            <rFont val="Tahoma"/>
            <family val="2"/>
          </rPr>
          <t>jpizarro:</t>
        </r>
        <r>
          <rPr>
            <sz val="8"/>
            <rFont val="Tahoma"/>
            <family val="2"/>
          </rPr>
          <t xml:space="preserve">
Con fecha 23/11/2011 y a través de Ord. Nº 2971  se solicita a MIDEPLAN RE de los Terminos de Referencia, con fceha 030/11/2011, se encuentra el proyecto nuevamente RS. A través de Ord. Nº 3059 de fecha 01/12/2011 se solicta a Jefe División Analisi y Control de Gestión informar sobre la necesidad de modificar convenio.  D.A. 0524 de fecha 24/01/2012 aprueba bases administrativas especiales. DA Nº1206 de fecha 29/02/2012 declara inadmisible propuesta publica.  A través de Ord. Nº U.G.D. 1352 de fecha 24/04/2012 se adjunta modiifcación convenio mandato para firma Sr. Alcade. C on fecha 02/05/2012 se remiten debidamente firmados  modificacion convenio mandato.  Mediante Ord. 1357 de fecha 05/06/2012 de Alcalde a Jefe de División d eAnalisis y Contro de Gestión del GORE, remite informe de la licitación con sugerencia de adjudicación.</t>
        </r>
      </text>
    </comment>
    <comment ref="V20" authorId="2">
      <text>
        <r>
          <rPr>
            <b/>
            <sz val="9"/>
            <rFont val="Tahoma"/>
            <family val="2"/>
          </rPr>
          <t>Veronica Paz Pizarro Guerrero:</t>
        </r>
        <r>
          <rPr>
            <sz val="9"/>
            <rFont val="Tahoma"/>
            <family val="2"/>
          </rPr>
          <t xml:space="preserve">
$358,809 corresponde a Permiso de Obra Menor y $366,170 corresponde Ocupación de Vías
</t>
        </r>
      </text>
    </comment>
    <comment ref="V21" authorId="2">
      <text>
        <r>
          <rPr>
            <b/>
            <sz val="9"/>
            <rFont val="Tahoma"/>
            <family val="2"/>
          </rPr>
          <t>Veronica Paz Pizarro Guerrero:</t>
        </r>
        <r>
          <rPr>
            <sz val="9"/>
            <rFont val="Tahoma"/>
            <family val="2"/>
          </rPr>
          <t xml:space="preserve">
$393,196 corresponde a Permiso de Obra Menor y $428,940 a ocupación de vías
</t>
        </r>
      </text>
    </comment>
    <comment ref="V19" authorId="2">
      <text>
        <r>
          <rPr>
            <b/>
            <sz val="9"/>
            <rFont val="Tahoma"/>
            <family val="2"/>
          </rPr>
          <t>Veronica Paz Pizarro Guerrero:</t>
        </r>
        <r>
          <rPr>
            <sz val="9"/>
            <rFont val="Tahoma"/>
            <family val="2"/>
          </rPr>
          <t xml:space="preserve">
$373,536 corresponde a Permiso de Obra Menor Simple y $366,171 a Ocupación de Vías
</t>
        </r>
      </text>
    </comment>
    <comment ref="S22" authorId="3">
      <text>
        <r>
          <rPr>
            <b/>
            <sz val="9"/>
            <rFont val="Tahoma"/>
            <family val="2"/>
          </rPr>
          <t>Juliana Pizarro:</t>
        </r>
        <r>
          <rPr>
            <sz val="9"/>
            <rFont val="Tahoma"/>
            <family val="2"/>
          </rPr>
          <t xml:space="preserve">
$11,198,000 (MTT) y $1,144,881 (Ppto. Municipal Vigente)</t>
        </r>
      </text>
    </comment>
    <comment ref="V22" authorId="3">
      <text>
        <r>
          <rPr>
            <b/>
            <sz val="9"/>
            <rFont val="Tahoma"/>
            <family val="2"/>
          </rPr>
          <t>Juliana Pizarro:</t>
        </r>
        <r>
          <rPr>
            <sz val="9"/>
            <rFont val="Tahoma"/>
            <family val="2"/>
          </rPr>
          <t xml:space="preserve">
Permiso ocupación vias $154118.- Permiso Obra Menor $123425</t>
        </r>
      </text>
    </comment>
    <comment ref="R22" authorId="3">
      <text>
        <r>
          <rPr>
            <b/>
            <sz val="9"/>
            <rFont val="Tahoma"/>
            <family val="2"/>
          </rPr>
          <t>Juliana Pizarro:</t>
        </r>
        <r>
          <rPr>
            <sz val="9"/>
            <rFont val="Tahoma"/>
            <family val="2"/>
          </rPr>
          <t xml:space="preserve">
11.198.000 APORTE PMU MTT 1.144.481 MUNICIPAL</t>
        </r>
      </text>
    </comment>
    <comment ref="V35" authorId="3">
      <text>
        <r>
          <rPr>
            <b/>
            <sz val="9"/>
            <rFont val="Tahoma"/>
            <family val="2"/>
          </rPr>
          <t>Juliana Pizarro:</t>
        </r>
        <r>
          <rPr>
            <sz val="9"/>
            <rFont val="Tahoma"/>
            <family val="2"/>
          </rPr>
          <t xml:space="preserve">
Aporte comité $806.000.-; Aporte municipio $1.411.000.-</t>
        </r>
      </text>
    </comment>
    <comment ref="G35" authorId="3">
      <text>
        <r>
          <rPr>
            <b/>
            <sz val="9"/>
            <rFont val="Tahoma"/>
            <family val="2"/>
          </rPr>
          <t>Juliana Pizarro:</t>
        </r>
        <r>
          <rPr>
            <sz val="9"/>
            <rFont val="Tahoma"/>
            <family val="2"/>
          </rPr>
          <t xml:space="preserve">
Aporte MINVU $17.936.000.- Aporte Municipio $1.411.000.- Aporte Comité $806.000.- </t>
        </r>
      </text>
    </comment>
    <comment ref="G40" authorId="3">
      <text>
        <r>
          <rPr>
            <b/>
            <sz val="9"/>
            <rFont val="Tahoma"/>
            <family val="2"/>
          </rPr>
          <t>Juliana Pizarro:</t>
        </r>
        <r>
          <rPr>
            <sz val="9"/>
            <rFont val="Tahoma"/>
            <family val="2"/>
          </rPr>
          <t xml:space="preserve">
valor referencial
1375 m2 de Pav. Hormigón $68.216.500.- 645 m2 asfalto $20.560.020 y 12665 m2 veredas $255.934.320.- </t>
        </r>
      </text>
    </comment>
    <comment ref="V38" authorId="4">
      <text>
        <r>
          <rPr>
            <b/>
            <sz val="9"/>
            <rFont val="Tahoma"/>
            <family val="2"/>
          </rPr>
          <t>Claudia Castro:</t>
        </r>
        <r>
          <rPr>
            <sz val="9"/>
            <rFont val="Tahoma"/>
            <family val="2"/>
          </rPr>
          <t xml:space="preserve">
Correspondiente a Permiso Obra Menor Simple</t>
        </r>
      </text>
    </comment>
  </commentList>
</comments>
</file>

<file path=xl/comments7.xml><?xml version="1.0" encoding="utf-8"?>
<comments xmlns="http://schemas.openxmlformats.org/spreadsheetml/2006/main">
  <authors>
    <author>Pamela Herrera</author>
    <author>ccastro</author>
    <author>Veronica Paz Pizarro Guerrero</author>
    <author>Claudia Castro</author>
  </authors>
  <commentList>
    <comment ref="H4" authorId="0">
      <text>
        <r>
          <rPr>
            <b/>
            <sz val="8"/>
            <rFont val="Tahoma"/>
            <family val="2"/>
          </rPr>
          <t>Pamela Herrera:</t>
        </r>
        <r>
          <rPr>
            <sz val="8"/>
            <rFont val="Tahoma"/>
            <family val="2"/>
          </rPr>
          <t xml:space="preserve">
TODO EN MAYUSCULA</t>
        </r>
      </text>
    </comment>
    <comment ref="G5" authorId="1">
      <text>
        <r>
          <rPr>
            <b/>
            <sz val="8"/>
            <rFont val="Tahoma"/>
            <family val="2"/>
          </rPr>
          <t>ccastro:</t>
        </r>
        <r>
          <rPr>
            <sz val="8"/>
            <rFont val="Tahoma"/>
            <family val="2"/>
          </rPr>
          <t xml:space="preserve">
Corresponde a 61,300,000 de Obras Civiles y 500,000 de Gastos Administrativos</t>
        </r>
      </text>
    </comment>
    <comment ref="V9" authorId="2">
      <text>
        <r>
          <rPr>
            <b/>
            <sz val="9"/>
            <rFont val="Tahoma"/>
            <family val="2"/>
          </rPr>
          <t>Veronica Paz Pizarro Guerrero:</t>
        </r>
        <r>
          <rPr>
            <sz val="9"/>
            <rFont val="Tahoma"/>
            <family val="2"/>
          </rPr>
          <t xml:space="preserve">
por concento de permiso municipal
</t>
        </r>
      </text>
    </comment>
    <comment ref="G12" authorId="3">
      <text>
        <r>
          <rPr>
            <b/>
            <sz val="9"/>
            <rFont val="Tahoma"/>
            <family val="2"/>
          </rPr>
          <t>Claudia Castro:</t>
        </r>
        <r>
          <rPr>
            <sz val="9"/>
            <rFont val="Tahoma"/>
            <family val="2"/>
          </rPr>
          <t xml:space="preserve">
Corresponde a 500 de gastos administrativos + 48445 de adquisición de camión</t>
        </r>
      </text>
    </comment>
  </commentList>
</comments>
</file>

<file path=xl/comments8.xml><?xml version="1.0" encoding="utf-8"?>
<comments xmlns="http://schemas.openxmlformats.org/spreadsheetml/2006/main">
  <authors>
    <author>Pamela Herrera</author>
  </authors>
  <commentList>
    <comment ref="H3" authorId="0">
      <text>
        <r>
          <rPr>
            <b/>
            <sz val="8"/>
            <rFont val="Tahoma"/>
            <family val="2"/>
          </rPr>
          <t>Pamela Herrera:</t>
        </r>
        <r>
          <rPr>
            <sz val="8"/>
            <rFont val="Tahoma"/>
            <family val="2"/>
          </rPr>
          <t xml:space="preserve">
TODO EN MAYUSCULA</t>
        </r>
      </text>
    </comment>
  </commentList>
</comments>
</file>

<file path=xl/comments9.xml><?xml version="1.0" encoding="utf-8"?>
<comments xmlns="http://schemas.openxmlformats.org/spreadsheetml/2006/main">
  <authors>
    <author>Pamela Herrera</author>
    <author>Claudia Castro</author>
  </authors>
  <commentList>
    <comment ref="H3" authorId="0">
      <text>
        <r>
          <rPr>
            <b/>
            <sz val="8"/>
            <rFont val="Tahoma"/>
            <family val="2"/>
          </rPr>
          <t>Pamela Herrera:</t>
        </r>
        <r>
          <rPr>
            <sz val="8"/>
            <rFont val="Tahoma"/>
            <family val="2"/>
          </rPr>
          <t xml:space="preserve">
TODO EN MAYUSCULA</t>
        </r>
      </text>
    </comment>
    <comment ref="G5" authorId="1">
      <text>
        <r>
          <rPr>
            <b/>
            <sz val="9"/>
            <rFont val="Tahoma"/>
            <family val="2"/>
          </rPr>
          <t>Claudia Castro:</t>
        </r>
        <r>
          <rPr>
            <sz val="9"/>
            <rFont val="Tahoma"/>
            <family val="2"/>
          </rPr>
          <t xml:space="preserve">
26,187,336 solicitado al fondo y 2,880,607 aporte municipio como cofinanciamiento</t>
        </r>
      </text>
    </comment>
  </commentList>
</comments>
</file>

<file path=xl/sharedStrings.xml><?xml version="1.0" encoding="utf-8"?>
<sst xmlns="http://schemas.openxmlformats.org/spreadsheetml/2006/main" count="4507" uniqueCount="2394">
  <si>
    <t>A PARTIR DEL INFORME DEL MES DE FEBRERO DEL 2011 SE INCORPORARÁN NUEVOS DATOS A LA PLANILLA, TALES COMO BREVE DESCRIPCIÓN Y ANTECEDENTES DE LICITACIÓN Y EJECUCIÓN</t>
  </si>
  <si>
    <t>Construcción de Patio Cubierto y Escuela Básica Panguilemo</t>
  </si>
  <si>
    <t>Se postulará FNDR 2011.                        Con fecha 15.09.10 mediante Ord UGD Nº1984 se remite la iniciativa de GORE a SERPLAC.  Mediante Ord. 154 de fecha 22/02/2011 se solicita contratación mecánicas de suelo.Mediante D.A. 3251 de fecha 29/04/2011 se aprueba ficha base 2295-76-L111 para publicar llamado para contratación de mecánica de suelos.  Se recibe informe de mecánica de suelos con fecha 11/07/2011.</t>
  </si>
  <si>
    <t>EN EJECUCION</t>
  </si>
  <si>
    <t>Con fecha 07/06/2011 y a través de Ord. Nº 1228</t>
  </si>
  <si>
    <t>Se considera la construcción de una sede De 136 m2., incluye salón multiuso, baños, cocina.</t>
  </si>
  <si>
    <t>INDICACIONES GENERALES</t>
  </si>
  <si>
    <t>95                                                 40  Total 135</t>
  </si>
  <si>
    <t>Se reciben observaciones con fecha 05/04/2013 y se da respuesta 09/04/2013.</t>
  </si>
  <si>
    <t>Reposición de Refugios Peatonales Alameda –Diagonal -2 Sur, entre 4 Poniente y 3 Oriente                                IDI 30.134.736-0</t>
  </si>
  <si>
    <t>Reposicion de Refugios Peatonales Sector Lircay Nº 1, entre 17 y 20 Norte                                                                         IDI 30.134.738-0</t>
  </si>
  <si>
    <t>Reposicion de Refugios Peatonales Sector Lircay Nº 2, entre 9 y 14 Norte                                                IDI 30.134.744-0</t>
  </si>
  <si>
    <t>Reposicion de Refugios Peatonales sector 11 Oriente entre 2 Norte y 8  ½  Sur                                  IDI 30.134.745-0</t>
  </si>
  <si>
    <t>Reposicion de 153 señaleticas de calles, sector Norte , seccion 8, de Talca  IDI 30.134.751-0</t>
  </si>
  <si>
    <t>Reposicion de 153 señaleticas de calles, sector Oriente , seccion 9, de Talca IDI 30.134.725-0</t>
  </si>
  <si>
    <t>Se reciben observaciones con fecha 18/06/2013 y se da respuesta 19/06/2013</t>
  </si>
  <si>
    <t>Ord. Nº U.G.D 1953 de fecha 06/06/2012 remite resolución y modificación de convenio mandato totalmente tramitado, Nº resolución R (A) 81 .  Ord. Nº U.G.D. 2106 de fecha 18/06/2012 , otorga Vº Bº para adjudicar Item consultorías del proyecto.  Ord, Nº 365 de fecha 27/06/2012, de SECPLAN a Comisión Permanente de Evaluación de Propuesta, se sugiere realizar la adjudicación. Contrato de fecha 10/07/2012. DA Nº 4564 de fecha 10/08/2012 aprueba contrato.</t>
  </si>
  <si>
    <t>360 dias</t>
  </si>
  <si>
    <t>300 dias</t>
  </si>
  <si>
    <t>278 dias</t>
  </si>
  <si>
    <t>2295-28-LP12</t>
  </si>
  <si>
    <t>D.A 3164 del 30/05/2012</t>
  </si>
  <si>
    <t>Jorge González</t>
  </si>
  <si>
    <t>El objetivo principal del presente estudio consite en desarrollar a nivel de diseño, una red de ciclorutas de 15 km en la ciudad de talca y determinar la rentabilidad social de la provisión de facilidades de infraestructura especificas para el incentivo del uso de bicicletas en la comuna</t>
  </si>
  <si>
    <t>Reparación Sistema Eléctrico Consultorio la Florida, Talca</t>
  </si>
  <si>
    <t>Plan de Reposición de Equipamiento y/o Mobiliario Escolar (MINEDUC 2012)</t>
  </si>
  <si>
    <t>El proyecto contempla la pavimentación de la media calzada faltante de calle 19 norte entre 6 oriente y avda. canal de la luz incluyendo los cuellos de ambas, para lo anterior se ejecutaran 1182 m2 de pavimento calzada y 192 m2 de pavimento de veredas. Las obras deben ceñirse a lo estipulado en el proyecto aprobado bajo Nº 3937.</t>
  </si>
  <si>
    <t>Mejoramiento Pavimento   1/2  calzada calle 19 Sur de Talca</t>
  </si>
  <si>
    <t>El proyecto contempla la pavimentación de la 1/2 calzada faltante de calle 19 Sur desde 75 metros al poniente de calle 1 1/2 poniente hasta 20 sur, incluyendo los cuellos de calles 1 1/2 poniente calle de servicio, para lo anterior se ejecutaran 1706 m2 de pavimento calzada y 232  m2 de veredas. Las obras deberan ceñirso estrictamente a lo estipulado en proyecto aprobado por SERVIU bajo el Nº 3936.</t>
  </si>
  <si>
    <t>Consiste en la adquisición de mobiliario y equipamiento tecnólogico,  para reposición del que fue dañado por el terremoto del 27 F.</t>
  </si>
  <si>
    <t>El proyecto comprende el desarrollo de un diseño de arquitectura y todas las materias tecnicas , que permita mejorar la calidad del espacio urbano , mediante adecuaciones y reposiciones de algunos elementos , realizando modificaciones minimas al programa arquitectónico y de usos sin afectar el trazado existente.</t>
  </si>
  <si>
    <t>Consiste en la conformación de un área de esparcimiento con maquinas de ejercicios y juegos infantiles, con esta intervención quedará conformado como un  área recreativa del sector, dado que recientemente se construyó una multicancha</t>
  </si>
  <si>
    <t>Postulado vía On Line con fecha 07,06,2013/ Codigo 1-C-2013-1124//</t>
  </si>
  <si>
    <t>Construcción Plaza Saludable 9 Poniente 18 y 18 1/2 Sur, Talca.</t>
  </si>
  <si>
    <t>Consiste en la conformación de un área de esparcimiento con maquinas de ejercicios y juegos infantiles, mesas de ejedres y equipamiento urbano entre otros.</t>
  </si>
  <si>
    <t>Postulado vía On Line con fecha 10,06,2013/ Codigo 1-C-2013-1131//</t>
  </si>
  <si>
    <t xml:space="preserve">PMU Emergencia 2013 (Programa Mejoramiento Urbano y Equipamiento Comunal) </t>
  </si>
  <si>
    <t>Construcción Plazas Saludables Villa Los Tilos, Talca</t>
  </si>
  <si>
    <t>Construcción Plaza Saludable Villa La Paz, Talca.</t>
  </si>
  <si>
    <t>Postulado vía On Line con fecha 10,06,2013/ Codigo 1-C-2013-1130//</t>
  </si>
  <si>
    <t>Postulado vía On Line con fecha 14,06,2013/ Codigo 1-C-2013-1204</t>
  </si>
  <si>
    <t>Postulado vía On Line con fecha 14,06,2013/ Codigo 1-C-2013-1205</t>
  </si>
  <si>
    <t>MINEDUC Plan Liceos Tradicionales 2012</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</si>
  <si>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</si>
  <si>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Visado GORE 04/10/2012</t>
  </si>
  <si>
    <t>21,02,2011</t>
  </si>
  <si>
    <t>El proyecto consiste en la reparación de cierre perimetral ubicado en el costado sur, antetecho ubicado en sector de salas de 1 piso y reparación de muro ubicado en acceso actual de la Escuela.  Asimismo, considera la pintura de pabellón previamente reparados y de todos los sectores a intervenir</t>
  </si>
  <si>
    <t>Postulado on line con fecha 13/03/2013 a través del Ministerio de Hacienda.</t>
  </si>
  <si>
    <t>Enviado carpeta con antecedentes técnicos a SUBDERE con fecha 20/07/2011 mediante ORD: Nº 1562 del 20,07,2011</t>
  </si>
  <si>
    <t>ESTA PLANILLA SERÁ COMPARTIDA SOLO ENTRE LOS ADMINISTRADORES DE PROYECTOS Y PAMELA HERRERA P.</t>
  </si>
  <si>
    <t>2º</t>
  </si>
  <si>
    <t>Consiste en la construcción de cubierta de policarbonato en los 5 módulos existentes, con el fin de proteger y poder dar mayor uso al recinto.</t>
  </si>
  <si>
    <t>Postulado vía online con fecha 25/06/2012, código 1-C-2012-1080</t>
  </si>
  <si>
    <t>Eugenio Monsalve</t>
  </si>
  <si>
    <t>2. A R E A   S A L U D</t>
  </si>
  <si>
    <t>Encargado del proceso de Licitación en Secplan de la I.Municipalidad de Talca</t>
  </si>
  <si>
    <t>2011-2012-2013</t>
  </si>
  <si>
    <t>PMU Emergencia 2012</t>
  </si>
  <si>
    <t>Visado Gore 22/08/2011.  Con fecha 28/09/2011 queda elegible.</t>
  </si>
  <si>
    <t>Construcción Plaza Activa Villa Mantos del Río, Talca.</t>
  </si>
  <si>
    <t>Postulado vía On Line con fecha 11,06,2013/ Codigo 1-C-2013-1124//</t>
  </si>
  <si>
    <t>Construcción Plaza Activa Carlos González Cruchaga</t>
  </si>
  <si>
    <t>El proyecto contempla la construcción de un plaza activa, que considera la instalación de juegos infantiles, máquinas de ejercicio, una mesa para tenis de mesa, mobiliario urbano,  la construcción de un área central multiuso con escenario y asiento tipo envolvente, además contempla arborización.</t>
  </si>
  <si>
    <t>Postulado vía On Line con fecha 12,06,2013/ Codigo 1-C-2013-1167</t>
  </si>
  <si>
    <t>Mediante Ord Nº 2672 de fecha 29,10,2009 se remiten carpetas con respuestas a observaciones a SERPLAC y se le solicita que las envíen a nivel central para revisión</t>
  </si>
  <si>
    <t xml:space="preserve">Alejandro de la Puente </t>
  </si>
  <si>
    <t>01/06/2011 visado URS Maule -          01/07/2011 Visado URS Maule14/07/2011.                                                                 Con fecha 14/07/2011 cuenta nuevamente con visación GORE</t>
  </si>
  <si>
    <t>Aprobado mediante Resolución Exenta Nº 8349 de fecha 14/12/2012</t>
  </si>
  <si>
    <t>Se solicito acciones concurrentes mediante oficio Nº 2854 fecha del 16/11/2009                                               Se solicita actualización del proyecto mediante Ord Nº0037 de fecha 07,01,11 de alcalde a Subdere</t>
  </si>
  <si>
    <t>Mediante Ord de Ministerio del Interior Nº2915 de fecha 28,06,11</t>
  </si>
  <si>
    <t>19,07,2011</t>
  </si>
  <si>
    <t>2295-37-lp13</t>
  </si>
  <si>
    <t>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</si>
  <si>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Las intervenciones realizadas mensualmente se indican con color ROJO</t>
  </si>
  <si>
    <t>ADMINISTRADOR</t>
  </si>
  <si>
    <t>RETIRADO</t>
  </si>
  <si>
    <t>Juliana Pizarro</t>
  </si>
  <si>
    <t>Con fecha  19.01,12 se recibe copia de Ord Nº104 de fecha 17,01,12 de Serplac a Jefa de Unidad Regional Subdere indicando que se devuelve carpeta con proyecto dado que no existe solicitud de financiamiento para proceso presupuestario 2012 o 2013 , existiendo solo para FNDR 2011.  Mediante Ord. 0242 de fecha 27/01/2012 se remite a URS ficha IDI año presupuestario 2012 para reingreso de carpeta.</t>
  </si>
  <si>
    <t>Fondo Recuperación de Ciudades 2011</t>
  </si>
  <si>
    <t>Construcción Sede Social Club Deportivo El Torino</t>
  </si>
  <si>
    <t>Adjudicación</t>
  </si>
  <si>
    <t>Observaciones</t>
  </si>
  <si>
    <t>Acta de Entrega de terreno</t>
  </si>
  <si>
    <t>2012-2013-2014</t>
  </si>
  <si>
    <t>Habilitación Parque Canal de la Luz (Diseño)</t>
  </si>
  <si>
    <t>Eugenio Monsalve V.</t>
  </si>
  <si>
    <t xml:space="preserve">Decreto Nº 203 de fecha 07/12/2012 aprueba ADDENDUM convenio MTT y SUBDERE Decreto Exento Nº 660 de fecha 13/02/2013. DA Nº 2312 de fecha 25/04/2013. </t>
  </si>
  <si>
    <t xml:space="preserve">Decreto Nº 203 de fecha 07/12/2012 aprueba ADDENDUM convenio MTT y SUBDERE Decreto Exento Nº 660 de fecha 13/02/2013. DA Nº 2312  de fecha 25/04/2013. </t>
  </si>
  <si>
    <t>Lisin González</t>
  </si>
  <si>
    <t>Se reciben observaciones 08/072011 por parte de SUBDERE.</t>
  </si>
  <si>
    <t>Año de postulación</t>
  </si>
  <si>
    <t>Año de aprobación de recursos</t>
  </si>
  <si>
    <t>GESTIÓN Y SEGUIMIENTO DE LOS PROYECTOS MEDIANTE OFICIOSRESPUESTA CON FECHA , DOCUMENTO Y "DESDE"</t>
  </si>
  <si>
    <t>Alejandro de la Puente y Sergio Guerra</t>
  </si>
  <si>
    <t>Isabel Soto Garces</t>
  </si>
  <si>
    <t>2295-91-LP11</t>
  </si>
  <si>
    <t>Marco Merlín</t>
  </si>
  <si>
    <t>GESTIÓN Y SEGUIMIENTO DE LOS PROYECTOS MEDIANTE OFICIOS RESPUESTA CON FECHA , DOCUMENTO Y "DESDE"</t>
  </si>
  <si>
    <t xml:space="preserve">Elaborar a través de una consultora, el  diseño de arquitectura, de Paisajismo y Especialidades de todas las materias técnicas, elaborando un expediente para cada uno de los  proyectos identificados como parte de la iniciativa; “Habilitación Parque Canal de la Luz”, proyecto que se enmarca dentro de la cartera de proyecto del “Plan de Reconstrucción Sustentable” (PRES),  de la comuna de Talca” </t>
  </si>
  <si>
    <t>Postulado al portal PMU con fecha 08/05/2012 . Cuenta con visación MTT Ord. Nº 617 de fecha 07/05/2015</t>
  </si>
  <si>
    <t xml:space="preserve"> Ord. Nº U.G.D 1953 de fecha 06/06/2012 remite resolución y modificación de convenio mandato totalmente tramitado, Nº resolución R (A) 81 .  Ord. Nº U.G.D. 2105 de fecha 18/06/2012 , otorga Vº Bº para adjudicar Item consultorías del proyecto.  Ord, Nº 364 de fecha 27/06/2012, de SECPLAN a Comisión Permanente de Evaluación de Propuesta, se sugiere realizar la adjudicación. Contrato de fecha 10/07/2012. DA. Nº 4116 de fecha 20/07/2012 aprueba contrato.</t>
  </si>
  <si>
    <t>AREA SOCIAL</t>
  </si>
  <si>
    <t>Si el Nombre de la administradora está en Rojo, es porque existe una solicitud de Pamela respecto al proyecto. ES importante que una vez que resuelvan la observación cambién el color a Verde para que Pamela las pueda revisar.</t>
  </si>
  <si>
    <t>Aprobado SUBDERE con fecha  02/04/2013</t>
  </si>
  <si>
    <t>El proyecto considera la construcción de cubierta en la multicancha existente el terreno en comodato a JJVV.  Se propone una estructura de acero formando marcos reticulados con dimensiones finales de patio cubierto de 21 x 33,85 mts.</t>
  </si>
  <si>
    <t>Decreto Exento Nº 2936 de fecha 19/12/2012 aprueba convenio entre el Ministerio de Educación y la I. Municipalidad de Talca.  D.A. 1996 de fecha 11/04/2013 aprueba convenio.</t>
  </si>
  <si>
    <t xml:space="preserve">Mediante Ord. 2549 de fecha 20/10/2011 a SERPLAC se da respuesta a observaciones.  Mediante Ord. 2662 de fecha 26/10/2012 se de respuesta a observaciones.  Se reciben observaciones con fecha 14/11/2012 y se da respuesta con fecha 29/11/2012 mediante Ord. 3002.  Se reciben observaciones con fecha 02/01/2013.  Mediante Ord. 0646 de fecha 13/03/2013 se da respuesta a observaciones recibidas con fecha 19/02/2013.  Mediante Ord. 0734 de fecha 26/03/2013 se da respuesta a observaciones de fecha 25/03/2013.  </t>
  </si>
  <si>
    <t>Total Aprobados Técnicamente</t>
  </si>
  <si>
    <t>Total Aprobados Financieramente</t>
  </si>
  <si>
    <t>Total Eliminados</t>
  </si>
  <si>
    <t>Total cerrados o ejecutados</t>
  </si>
  <si>
    <t>1º</t>
  </si>
  <si>
    <t>ITO</t>
  </si>
  <si>
    <r>
      <t xml:space="preserve">Monto </t>
    </r>
    <r>
      <rPr>
        <b/>
        <sz val="9"/>
        <rFont val="Century Gothic"/>
        <family val="2"/>
      </rPr>
      <t xml:space="preserve">   </t>
    </r>
    <r>
      <rPr>
        <sz val="9"/>
        <rFont val="Century Gothic"/>
        <family val="2"/>
      </rPr>
      <t xml:space="preserve">                                  (Es</t>
    </r>
    <r>
      <rPr>
        <b/>
        <u val="single"/>
        <sz val="10"/>
        <rFont val="Arial"/>
        <family val="2"/>
      </rPr>
      <t xml:space="preserve"> importante que ingresen  comentario con el detalle de los montos asignados a Obras, equipamiento , aportes y/o Gastos administrativos)</t>
    </r>
  </si>
  <si>
    <t>Mediante Ord. 128 de fecha 29/08/2012 se solicita a Depto. Juridica regularizar terreno, ya que se debe contar con dominio vigente.  Mediante Ord. 043 de fecha 29/01/2013 se reitera solicitud anterior.</t>
  </si>
  <si>
    <t>Se envían antecedentes en soporte papel y digital con fecha 28/08/2012</t>
  </si>
  <si>
    <t>3º</t>
  </si>
  <si>
    <t xml:space="preserve">Decreto Nº 203 de fecha 07/12/2012 aprueba ADDENDUM convenio MTT y SUBDERE. Decreto Exento de fecha 15/02/2013. DA Nº 2000 de fecha 11/04/2013  Convenio de Tranasferancia de Recursos de fecha 01/02/2013 </t>
  </si>
  <si>
    <t>2011-2012</t>
  </si>
  <si>
    <t>Postulado vía On Line con fecha 14,06,2013/ Codigo 1-C-2013-1197</t>
  </si>
  <si>
    <t>Postulado vía On Line con fecha 14,06,2013/ Codigo 1-C-2013-1196</t>
  </si>
  <si>
    <t>Construcción de Multicancha Junta de Vecinos Don Manuel</t>
  </si>
  <si>
    <t>La obra considera la eliminación de una parte del área verde la cual se reconstruye agregando mas árboles y mobiliario urbano, junto con la construcción de una multicancha de hormigón, en medidas reglamentarias mínimas, más la ejecución del cierro perimetral conformado por un sistema de marcos, pilares y vigas de acero estructural, y malla electro soldada galvanizada.</t>
  </si>
  <si>
    <t>Postulado vía On Line con fecha 14,06,2013/ Codigo 1-C-2013-1195</t>
  </si>
  <si>
    <t>20,02,2013</t>
  </si>
  <si>
    <t>Postulado al portal PMU con fecha 08/05/2012 . Cuenta con visación MTT Ord. Nº 614 de fecha 07/05/2012.</t>
  </si>
  <si>
    <t>Información respecto a fechas y etapas</t>
  </si>
  <si>
    <t>Cristian Henriquez</t>
  </si>
  <si>
    <t xml:space="preserve">Con fecha 09/08/2011 se reciben observaciones al proyecto, con fecha 12/08/2011 se suben al portal PMU respuestas a Observaciones. </t>
  </si>
  <si>
    <t>MEJORAMIENTO PLAZA ARTURO PRAT, BARRIO ORIENTE, TALCA (ejecución)</t>
  </si>
  <si>
    <t>PMU Acciones Concurrentes</t>
  </si>
  <si>
    <t>FNDR SECTORIAL (PRES)</t>
  </si>
  <si>
    <t>3. Á R E A   D E P O R T E   Y   R E C R E A C I Ó N</t>
  </si>
  <si>
    <t>07/10/2011 / 28/11/2011</t>
  </si>
  <si>
    <t>27/10/2011/ 15/12/2011</t>
  </si>
  <si>
    <t>EJECUTADA</t>
  </si>
  <si>
    <t>DA. Nº 5344 de fecha 25/08/2011 apruebese convenio mandato suscrito con fecha 18/08/2011</t>
  </si>
  <si>
    <t xml:space="preserve"> Ord. Nº U.G.D 1953 de fecha 06/06/2012 remite resolución y modificación de convenio mandato totalmente tramitado, Nº resolución R (A) 81 .  Ord. Nº U.G.D. 2107 de fecha 18/06/2012 otorga Vº Bº .      Ord, Nº 368 de fecha 27/06/2012, de SECPLAN a Comisión Permanente de Evaluación de Propuesta, se sugiere realizar la adjudicación.  Contarto de fecha 11/07/2012. DA. Nº 4210 de fecha 25/07/2012 aprueba contrato.                                                                                                                                                                                                     </t>
  </si>
  <si>
    <t>Contrato a la Sra. Flor Muñoz Mena f</t>
  </si>
  <si>
    <t>691-19-lp11</t>
  </si>
  <si>
    <t xml:space="preserve">Contrata al Sr. Jaime Fajardo de la Cuba </t>
  </si>
  <si>
    <t xml:space="preserve">La propuesta contempla una reposición de 7 paraderos . Además incluye un mejoramiento integral de los pavimentos, que servirán de base para los nuevos paraderos, incorporando también basureros. El material elegido será Acero Inoxidable, </t>
  </si>
  <si>
    <t>Resolución Exento Nº 12126/2012 de fecha 12/09/2012//  MIN INT ORD RES. 4426 del 05,10,2012 de SUBDERE// ORD UGD 3667 del 16,10,2012 DE INTENDENTE REGIONAL</t>
  </si>
  <si>
    <t xml:space="preserve">Juliana Pizarro </t>
  </si>
  <si>
    <t>Construcción Sede Social Junta de Vecinos Villa Las Casas</t>
  </si>
  <si>
    <t>Consiste en la construcción de una sede social con un salón, cocina, baños.</t>
  </si>
  <si>
    <t>Mejoramiento Plaza Las Heras de Talca (Diseño)</t>
  </si>
  <si>
    <t>Mediante ORD Nº2604 de fecha 29,11,10 de Alcalde a SUBDERE se solicitan los fondos. Mediante Ord. Nº 2977 del 28/06/2011 de la Subdere, se aprueban los recursos</t>
  </si>
  <si>
    <t>2295-145-LE11</t>
  </si>
  <si>
    <t>Reposición Cierro Perimetal Cesfam Carlos Trupp</t>
  </si>
  <si>
    <t xml:space="preserve">Normalización con Equipamiento Escuela Viña Purisima F-134, Talca.(Cod. BIP Nº30092332-0) </t>
  </si>
  <si>
    <t xml:space="preserve">6. Á R E A   S A N E A M I E N T O  (Soluciones sanitarias) </t>
  </si>
  <si>
    <t xml:space="preserve">                                                                          </t>
  </si>
  <si>
    <t>El proyecto considera la construcción de una sede social, solicitado por Club de Adulto Mayor Dulce Ilusión.</t>
  </si>
  <si>
    <t>Las intervenciones consideran Instalaciones de alumbrado y fuerza, tableros de protección y comando, alimentadores y sub alimentadores, canalizaciones de circuitos de alumbrado exterior e interior, equipos, artefactos y lámparas de iluminación y corrientes débiles.</t>
  </si>
  <si>
    <t>ETAPA DE POSTULACIÓN DE INICIATIVAS</t>
  </si>
  <si>
    <t>Documento de  Aprobación (fecha y nro.)</t>
  </si>
  <si>
    <t>Visado GORE con fecha 11/08/2011.  El proyecto queda elegible con fecha 11/10/2011.  Con fecha 22/08/2012 se modifica el  nombre del proyecto según solicitud de la organización, por lo que se retira el estado elegible y se encuentra nuevamente como postulado.</t>
  </si>
  <si>
    <t xml:space="preserve">Elaborar a través de una consultora, el  diseño de arquitectura, de Paisajismo y Especialidades de todas las materias técnicas, elaborando un expediente para cada uno de los  proyectos identificados como parte de la iniciativa; “Habilitación Parque Estero Piduco”, proyecto que se enmarca dentro de la cartera de proyecto del “Plan de Reconstrucción Sustentable” (PRES),  de la comuna de Talca” </t>
  </si>
  <si>
    <t>PRE-TALCA Recuperacion de Espacios Publicos</t>
  </si>
  <si>
    <t xml:space="preserve">Reposición Refugios Peatonales Barrio Oriente-El Tabaco </t>
  </si>
  <si>
    <t>Alguna Observación importante que considerar (Aquí puede indicar observaciones tanto los administradores como los Técnicos)</t>
  </si>
  <si>
    <t>Reposición de Mobiliario y Equipamiento Liceo Industrial Superior, Talca.</t>
  </si>
  <si>
    <t>Licitación a cargo de Servicio de Salud del Maule</t>
  </si>
  <si>
    <t>2189-57-LP12</t>
  </si>
  <si>
    <t xml:space="preserve">El proyecto consiste en la construcción de:Un sistema de Alcantarillado rural cuya extensión abarca el sector de HUILQUILEMU, el cual se subdivide en 6 sectores; La Obra, Esquina Mocha, Población Libertad, Población Santa Laura, Población Padre Alfonso Urzua y El Villorrio </t>
  </si>
  <si>
    <t xml:space="preserve"> </t>
  </si>
  <si>
    <t>06,12,2012</t>
  </si>
  <si>
    <t xml:space="preserve">Se propone la ampliación de la cocina existente, adecuando el espacio de los antiguos baños de alumnos, como sector despensa bodega y salida al exterior independiente.                                                                                   Se habilita baño manipuladoras con ducha y equipamiento.    Se repara cocina, cambiando pisos, cerámica muros, ampliando hacia sector antigua despensa, impementación de lavamanos, lavaplatos y mesones.  Se define un area de lavado y recepción bandejas sucias y otro de elaboración de alimentos. Cambio de ventanas.  Se repara baño de profesores, cambio piso, cerámica muro, artefactos, puertas y ventanas.  Se traslada calefont al exterior.                                                                                                                                                                                                                                                                                                                                                                                                                                                                                                                                                                                                                                                                                                                                               </t>
  </si>
  <si>
    <t xml:space="preserve">La obra consiste en la ejecución de ampliaciones y remodelaciones en el jardín infantil de manera de contar con recintos requeridos de acuerdo a la demanda y normativa vigente.  </t>
  </si>
  <si>
    <t>El proyecto consiste en la construcción de una multicancha de medidas reglamentarias, graderías y cierro perimetral en el sector Villa Culenar.</t>
  </si>
  <si>
    <t>Mejoramiento de pavimentos y cubierta Liceo Técnico Profesional El Sauce, Talca</t>
  </si>
  <si>
    <t>con fecha 07/06/2011 y a través de ord. Nº 1233</t>
  </si>
  <si>
    <t>APROBADO FINANCIERAMENTE</t>
  </si>
  <si>
    <t>Claudia Torres</t>
  </si>
  <si>
    <t>Contempa la adquisición de terrenos necesarios para postular al programa de saneamiento sanitario del sector</t>
  </si>
  <si>
    <t>Municipal2012</t>
  </si>
  <si>
    <t>Cristian San Martín</t>
  </si>
  <si>
    <t>Considera un aporte municipal de $27.920.000  DEBEN SER INGRESADOS PREVIO A LA ADJUDICACION DE LA RESPECTIVA LICITACION / Via mail (04/01/2011) Veronica Baeza Fucionaria MINVU señala que no sera necesio el aporte, situación que una vez aprobado el diseño se debe corroborar. DA. Nº 5997 de fecha 23/10/2012 dejase establecido aprobar el compromiso de asumir los costos de mantención  por un monto de $9,920,104.-</t>
  </si>
  <si>
    <t>Construcción Patio Cubierto Multicancha Sede Social Jose Ignacio Cienfuegos COD.BIP 30.103.440-0</t>
  </si>
  <si>
    <t>Con fecha 11,08,2011 se sube antecedentes al PMU ON LINE para solicitar el financiamiento a la SUBDERE oficio Nº 1739 del 11,08,2011 de Alcalde a Subsecretario Regional (SUBDERE)</t>
  </si>
  <si>
    <t xml:space="preserve">                         Corresponde a un proyecto  con modalidads de  Licitación contra Recepción. La consultora contratada por el Ministerio de Educación "Gestión uno" entrega el anteproyecto de reposición  parcial del establecimiento, en donde se han contemplado todos los recintos necesarios para funcionar con Jornada Escolar completa (Previo VºBº de la comunidad educativa). Se ejecutará en dos etapas. Se firma un convenio tripartito (Mineduc, Dirección de Arquitectura y Municipio) para poder ejecutar las obras durante el año 2011 y parte del 2012.</t>
  </si>
  <si>
    <t>Mejoramiento Integral de aceras Sector 9 , Talca. 30.103.293-0</t>
  </si>
  <si>
    <t>Mejoramiento Gimnasio Regional de Talca (ex Ampliación con remodelación y equipamiento Gimnasio Regional , Talca).Cod BIP 20190536</t>
  </si>
  <si>
    <t>Reparación cierre perimetral y albañilerías Escuela Lorenzo Varoli Gerardi</t>
  </si>
  <si>
    <t>MINVU-MUNICIPALIDAD</t>
  </si>
  <si>
    <t>Se reciben observaciones 12/10/2010. En etapa de sacar observaciones para enviar a SERPLAC.  Mediante Ord. 2604 de fecha 26/10/2011 a SERPLAC se da respuesta a observaciones.  Se remite mediante Ord. 3192 de fecha 14/12/2011 respuesta a observaciones realizadas 09/11/2011.  Cuenta con rate FI de fecha 21/12/2011</t>
  </si>
  <si>
    <t>ETAPA DE FINANCIAMIENTO Y APROBACIÓN DE RECURSOS</t>
  </si>
  <si>
    <t>ETAPA DE LICITACIÓN  (Secplan u otros externos)</t>
  </si>
  <si>
    <t>ETAPA DE EJECUCIÓN (D.O.M u otros externos)</t>
  </si>
  <si>
    <t>Reposición de Mobiliario y Equipamiento Liceo Abate Molina, Talca.</t>
  </si>
  <si>
    <t>EN PROCESO</t>
  </si>
  <si>
    <t>Observación  Y/O encargo Realizada por Pamela</t>
  </si>
  <si>
    <t>Esta etapa tiene por finalidad concretar el diseño de ingeneiria de detalle para el mejoramiento de calle 11 oriente entre calle 7 y 10 norte para lo anterior se proyecta 2914 m2 calzada de hormigón , 122 m2 pavimento de veredas de hormigón y un nuevo puente de hormigon armado  sobre el canal baeza que mejore la contuinidad de calle 11 oriente.</t>
  </si>
  <si>
    <t>Postulado con fecha 15/12/2011 . Ord. Nº 3166 de fecha 12/12/2011. Cuenta con DA. Nº 7532 de fecha 13/12/2011 que aprueba costos de mantencion y operación.</t>
  </si>
  <si>
    <t>05 de Enero de 2012</t>
  </si>
  <si>
    <t>A traves del D.A, Nº 7788 del 27/12/2011 se adjudica el proyecto por un monto de $ 21.900.000 a la empresa Amaro y Jara Ingenieros Ltda. Se firma contrato con fecha 04 de Enero de 2012</t>
  </si>
  <si>
    <t>Lisin Gonzalez</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</si>
  <si>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</si>
  <si>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ELEGIBLE</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</si>
  <si>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</si>
  <si>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EN EJECUCIÓN</t>
  </si>
  <si>
    <t>Con fecha 20/06/2012 queda NO ELEGIBLE por no contar con dominio vigente.</t>
  </si>
  <si>
    <t xml:space="preserve">                                                                                                                  Cuenta con D.A. 0622 de fecha 04/02/2011, donde el Concejo Municipal ha acordado aprobar los costos operacionales y de mantención de las obras.     A través de Ord. Nº 066 de fecha 16/02/2011, se solicita acelerar envio de antecedentes de postulacion del proyecto a SERPLAC.               </t>
  </si>
  <si>
    <t xml:space="preserve">FNDR 2011 y sectorial   IND              </t>
  </si>
  <si>
    <t>Patricio Hernández Bravo</t>
  </si>
  <si>
    <t>Construcción de Patio Cubierto Sector Prebásica y Reparaciones menores varios sectores Escuela El Edén, Talca</t>
  </si>
  <si>
    <t>El proyecto contempla para esta etapa el diseño del pavimento de calle 5 norte entre calles Avda., Canal de la Luz y circunvalacion nosrte que actualmente se encuentran un pequeño tramo paviemnatdo en media calzada, además de un tramo de avda. canal de la luz entre 4 y 5 norte en tierrra, ambas calles incorporan ciclovias en el lado sur y poniente respectivamente .</t>
  </si>
  <si>
    <t>En proceso de adjudicacion. A traves de Ord Nº 771 del 29/12/2011 se informa al Alcalde de la resolucion de la licitacion por trato directo. Se adjudicara por el monto $44.850.000 a la empresa C y C Ingenieros Civiles Ltda. Se adjudica a traves de D.A. 7912 del 30/12/2011</t>
  </si>
  <si>
    <t>Visado GORE con fecha 09/08/2011</t>
  </si>
  <si>
    <t>7º</t>
  </si>
  <si>
    <t>8º</t>
  </si>
  <si>
    <t>Se encuentra en trámite de expropiación antes de liictar. (mail de fecha 20/03/2013 de Eduardo MARTINEZ minvu)</t>
  </si>
  <si>
    <t>SERVIU Mireya Avedaño 204946-204950</t>
  </si>
  <si>
    <t>Se reciben observaciones a la 2º etapa del proyecto con fecha 07/08/2012.  Se da respuesta a observaciones mediante Ord. 2023 de fecha 20/08/2012.</t>
  </si>
  <si>
    <t>Mediante Ord. 785 de fecha 09/08/2012 de Subsecretario de Educación a Intendente informa de la aprobación del proyecto y solicita dar inicio al proceso de licitación.  Mediante Ord. 2671 de fecha 20/08/2012 de SECREDUC informa que el proyecto fue aprobado financieramente.</t>
  </si>
  <si>
    <t>Mejoramiento Integral de aceras Sector 2, Talca 30.103.192-0</t>
  </si>
  <si>
    <t>Construcción Servicios Higiénicos Personal Escuela Iberia, Talca</t>
  </si>
  <si>
    <t>Consiste en el diseño para la actualizacion del sistema de agua potable ya que el sector ha tenido un crecimiento poblacional sostenido en el tiempo, en la mayoria de los casos las viviendas no cuentan con agua potable. El Comité de APR  tiene un requerimiento de42 viviendas sin red y 130 nuevos arranques</t>
  </si>
  <si>
    <t xml:space="preserve">Fecha envío antecedentes a equipo de  licitación </t>
  </si>
  <si>
    <t>Monto contratado ($)</t>
  </si>
  <si>
    <t>Consiste en la reparación de fisuras, reposición de cerámicas y reposición de cierro perimetral dañados por el terremoto</t>
  </si>
  <si>
    <t>Pamela Herrera, Rodrigo Bertín</t>
  </si>
  <si>
    <t>2295-15-lp12</t>
  </si>
  <si>
    <t>22/03/20121</t>
  </si>
  <si>
    <t>2295-143-LP12</t>
  </si>
  <si>
    <t>Realizar los analisis de prefactibilidad, desarrollar el ante proyecto y realizar la evaluación definitiva del proeycto interconexión vial centro - sur  a través del mejoramiento de las siguientes vias: 5 Oriente y 6 oriente entre 2 y 26 sur</t>
  </si>
  <si>
    <t>05/07/2011 /                             30/11/2011</t>
  </si>
  <si>
    <t>Digna Roco</t>
  </si>
  <si>
    <t>23,01,2012</t>
  </si>
  <si>
    <t>04,01,2012</t>
  </si>
  <si>
    <t>30,11,2012</t>
  </si>
  <si>
    <t>Contempla el mejormiento de baños, cambios de artefactos y cerámicas, cambio de lámparas. Pintura cierlos, cambio de cubierta pasillo central</t>
  </si>
  <si>
    <t>Reparación Sistema Eléctrico Cesfam Carlos Trupp, Talca</t>
  </si>
  <si>
    <t>Postulado con fecha 12/03/2012 mediante PMU Online, código 1/C/2012/428</t>
  </si>
  <si>
    <t>Nombre del proyecto                                   Y CÓDIGO BIP SI CORRESPONDE</t>
  </si>
  <si>
    <t>Jocelin Perez</t>
  </si>
  <si>
    <t xml:space="preserve">Con fecha 15/07/2011 y a través de Ord. Nº  UGD 2057 de GORE se remiten 04 ejemplares de convenio mandato para ser firmados por el Sr. Alcalde. </t>
  </si>
  <si>
    <t>Considera el empaste de la cancha de fútbol con césped sintético, construcción de arcos de fútbol, cierro perimetral, cerco olímpico, mallas de contención, baños públicos, graderías cubiertas, estacionamiento público, camarines adicionales y remodelación de camarines existentes.  Se considera además evacuación de aguas lluvias, senderos peatonales, aceras por calle 11 oriente, areas verdes y riego.</t>
  </si>
  <si>
    <t>Año de Ejecución</t>
  </si>
  <si>
    <t>observaciones</t>
  </si>
  <si>
    <t>02/08/2012 ELEGIBLE</t>
  </si>
  <si>
    <t xml:space="preserve">Con fecha 15/06/2011 cuenta con Pre- Aprobación de SUBDERE                                                                                                                                                                                                                                        Con fecha 07/0/7/2011 cuenta con Pre- Aprobación de SUBDERE. </t>
  </si>
  <si>
    <t>Juliana Pizarro y Sergio Guerra</t>
  </si>
  <si>
    <t>Mejoramiento Integral de aceras Sector 1 , Talca 30.103.009-0</t>
  </si>
  <si>
    <t>Completar fecha de envio de antecedentes a equipo de licitacion</t>
  </si>
  <si>
    <t>Postulado vía online con  fecha 24/08/2011, código 1/C/2011/2421</t>
  </si>
  <si>
    <t>Juliana Pizarro/ Vero Pizarro</t>
  </si>
  <si>
    <t>Decreto Nº 0483 del 10,12,2010 de Ministerio de Educación (Recepcionado con fecha 22,02,2011)</t>
  </si>
  <si>
    <t>Total general (-----)</t>
  </si>
  <si>
    <t>Consiste en el diseño de ingeniería para una  red de alcantarillado con planta de tratamiento para aproximadamente 380 viviendas</t>
  </si>
  <si>
    <t>Se construye patio techado prebásica y conexión corredor techado entre salas y baños. Se implementa nuevos juegos infantiles.  Se reponen planchas traslúcidas multicancha.    Se instalan canaletas en pabellón lado sur.   Se instalan rejillas en canal acceso.</t>
  </si>
  <si>
    <t>Marco Merlín Alcantara</t>
  </si>
  <si>
    <t>16,01,2013</t>
  </si>
  <si>
    <t>Ministerio del Interior Seguridad Pública</t>
  </si>
  <si>
    <t>Según lo confirmado por Paulo Lagos en mail de fecha 22/11/2012, el proyecto fue Visado por SECREDUC, y se encuentra en proceso de revisión en Nivel Central.  Según lo informado por Paulo Lagos en mail de fecha 16/01/2013 el NC de Mindeduc aprobó proyectos de otras comunas en una primera etapa y debe haber una segunda etapa para aprobación de más proyectos., pero no hay información de cuando será.</t>
  </si>
  <si>
    <t>DA Nº 6405 del 15,11,2012 a Constructora Santa Sofía SA</t>
  </si>
  <si>
    <t>Violeta Navarro</t>
  </si>
  <si>
    <t>Se propone consolidar los pasos peatonales existentes en los extremos 7 y 8 oriente, por medio de la instalación de pavimentos de adocretos de cemento, los que continúan la lectura de los pasos de cebra de las vías vehiculares a modo de generar una continuidad en las circulaciones peatonales, incluyendo 4 rampas para discapacitados  en todos los encuentros de vereda y calle. La superficie total de pavimentos proyectados es de 300 m2 correspondiendo al 4,5% de la superficie total de la Plaza.</t>
  </si>
  <si>
    <t xml:space="preserve">Se reciben observaciones con fecha 15/06/2011 se remiten respuestas a observaciones con fecha 20/06/2011. </t>
  </si>
  <si>
    <t>MUNICIPAL</t>
  </si>
  <si>
    <t>Postulado con fecha 28,09,2012 mediante Ord. Nº 2375</t>
  </si>
  <si>
    <t>Mejoramiento Integral de aceras Sector 12 , Talca. 30.103.333-0</t>
  </si>
  <si>
    <t>Sede Social Club Deportivo Gral Schneider</t>
  </si>
  <si>
    <t>Construcción sede social Club adulto mayor Dulce ilusión</t>
  </si>
  <si>
    <t>Patricio Hernández</t>
  </si>
  <si>
    <t>INICIATIVA</t>
  </si>
  <si>
    <t>PERSONAL RESPONSABLE</t>
  </si>
  <si>
    <t>Breve descripción de la inciativa</t>
  </si>
  <si>
    <t>EN EL INFORME DEL MES DE MARZO, JUNIO,SEPTIEMBRE Y DICIEMBRE , AL FINAL DE CADA PLANILLA SE DEBE INDICAR LOS MONTOS DE CADA INTERVENCIÓN, LOS COLORES ASIGNADOS PARA CADA ETAPA SON LOS SIGUIENTES</t>
  </si>
  <si>
    <t>Mejoramiento Integral de aceras Sector 7, Talca. 30103282-0</t>
  </si>
  <si>
    <t>No elegible por parte de SECREDUC</t>
  </si>
  <si>
    <t>Se remiten via mail respuesta a observaciones del Sr. Patricio Suazo funcionario GORE con fecha  10/04/2012.</t>
  </si>
  <si>
    <t>Rodrigo Bertin Suazo</t>
  </si>
  <si>
    <t>Mediante Ord Nº 1788 de fecha 07/09/2010se remiten Archivadores con antecedentes postulación 2011</t>
  </si>
  <si>
    <t>Liceo Bicentenario Oriente, Talca 2º Etapa</t>
  </si>
  <si>
    <t>Postulado Online con fecha 15/12/2011, código 1-C-2011-3227</t>
  </si>
  <si>
    <t>Con fecha 22,11,11 Asesoria Jurídica aprueba Bases de Licitación contratación de Estudios</t>
  </si>
  <si>
    <t>Se considera la construcción de una sede social que contempla 1 salón, 1 bodega, cocina, dos baños (1 para discapacitados) por un total de 97,18 mts 2</t>
  </si>
  <si>
    <t>F.N.D.R. 2012 -2013</t>
  </si>
  <si>
    <t>FNDR 2011-2013</t>
  </si>
  <si>
    <t>Cuenta con DA. Nº 4308 de fecha 30/07/2012 , por costos de manteción y operación $800.000.-  e interes para ejecutar.</t>
  </si>
  <si>
    <t>Visado GORE 05/06/2012</t>
  </si>
  <si>
    <t>VISADO GORE 05/06/2012</t>
  </si>
  <si>
    <t>5. Á R E A   T R A N S P O R T E   Y   V I A L I D A D   V E H I C U L A R   Y   P E A T O N A L</t>
  </si>
  <si>
    <t>Mejoramiento Integral de aceras Sector 5 , Talca. 30.103.256-0</t>
  </si>
  <si>
    <t xml:space="preserve">Reparaciones Parciales y Reposición Cierro Perimetral Posta Mercedes            </t>
  </si>
  <si>
    <t>Alejandro de la Puente y Veronica Baeza SEREMI MINVU</t>
  </si>
  <si>
    <t>Se reciben observaciones por parte de Subdere con fecha 19/03/2011 y se de respuest con fecha 22/03/2012.</t>
  </si>
  <si>
    <t>Isabel Margarita Soto</t>
  </si>
  <si>
    <t>Construcción Sede social Club adulto mayor Los girasoles del INP</t>
  </si>
  <si>
    <t>Contempla la ejecucón del centro de salud familiar de aprox. 2409 mts 2, en el sector sur poniente de la ciudad de Talca</t>
  </si>
  <si>
    <t>Alejandra Lizama y Paz Torres</t>
  </si>
  <si>
    <t>En reunión de fecha 12,10,2012  en SECREDUC, se reciben observaciones, se otorga plazo hasta el 16,10,2012//  Con fecha 16,10,2012 se entregan carpetas con observaciones subsanadas a Mauricio Vera.  Se reciben observaciones por mail con fecha 29/11/2012 y se da respuesta 29/11/2012.</t>
  </si>
  <si>
    <t>Construcción Red de Ciclovias Ciudad de Talca</t>
  </si>
  <si>
    <t>Liceo Abate Molina</t>
  </si>
  <si>
    <t>Mediante D.A. 3251 de fecha 29/04/2011 se aprueba ficha base 2295-76-L111 para publicar llamado para contratación de mecánica de suelos.</t>
  </si>
  <si>
    <t>Fondo Nacional de la Reconstrucción  (Hacienda-Donación)</t>
  </si>
  <si>
    <t>Construcción sede social Club adulto mayor Amor y Esperanza</t>
  </si>
  <si>
    <t>Rate RS con fecha 28/02/2012</t>
  </si>
  <si>
    <t>El proyecto contempla la reposición  parcial de la cubierta de uno de los pabellones, sala de computación y los elementos complementarios a estas.- Además del cambio de canales y bajadas en bodegas posteriores a Sala de Computación.-En relación a las cubiertas del pabellón de calle 4 Oriente, se trata de un cambio parcial, ya que un gran porcentaje de ellas, ya ha sido remplazada en proyectos anteriores.-</t>
  </si>
  <si>
    <t>Rodrigo Bertín</t>
  </si>
  <si>
    <t>En noviembre del 2011 se emiten observaciones por Serplac, quedando FI. Estas observaciones fueron resueltas en Abril del 2012 quedando pendiente solo obtener la inscripción en el CBR las servidumbres de paso en favor del Municipio a cargo del abogado Claudio Rojas Belmar</t>
  </si>
  <si>
    <t>Se reciben observaciones con fecha 26/10/2011</t>
  </si>
  <si>
    <t>Verónica Pizarro</t>
  </si>
  <si>
    <t>La propuesta contempla una reposición de señalética en el “Barrio Oriente” (sector Terminal).  El nuevo modelo de señalética,, presenta una nueva imagen urbana de la ciudad. El material elegido será Acero Esmaltado, y tanto el color como el modelo, será de acuerdo a los nuevos faroles que se están utilizando en el centro de la ciudad.-</t>
  </si>
  <si>
    <t>Adquisición de Minibus para CESFAM Las Americas, Talca.</t>
  </si>
  <si>
    <t>La propuesta contempla una reposición de paraderos cuya ubicación se encuentra establecida en los planos.- Además incluye un mejoramiento integral de los pavimentos, que servirán de base para los nuevos paraderos.- El nuevo modelo de paradero, incorpora también basureros, el material elegido será Acero Inoxidable.</t>
  </si>
  <si>
    <t>Alejandro de la Puente A.</t>
  </si>
  <si>
    <t xml:space="preserve">Alejandro de la Puente A. </t>
  </si>
  <si>
    <t>La propuesta contempla una reposición de señalética en el sector Villa La Paz, Prosperidad, Cooperativa Piduco.  El nuevo modelo de señalética,, presenta una nueva imagen urbana de la ciudad. El material elegido será Acero Esmaltado, y tanto el color como el modelo, será de acuerdo a los nuevos faroles que se están utilizando en el centro de la ciudad.-</t>
  </si>
  <si>
    <t xml:space="preserve">Proyecto listo con especialidades, pendiente presupuesto.  Con fecha 17/06/2010 se entrega certificado a dirigentes informando estado de avance, para que ellos postulen directamente en SENAMA.  Se solicita a dirigentes que hagan llegar proyecto actualizado y modificado, ya que superaba el monto.  Según lo indicado por A. Lizama determinar que partidas cambiarán.  </t>
  </si>
  <si>
    <t>D.A. 0346 de fecha 17/01/2011 declara inadmisible por cuanto el oferente no cumple con lo establecido en las Bases Administrativas Especiales.           Ord. Nº U.G.D. 51 de fecha 09/01/2012, autorizar declarar inadmisible la licitación correspondiente al proyecto.   D.A. 4153 de fecha 23/07/2012 a Construcciones y Sondajes S.A.</t>
  </si>
  <si>
    <t>REPOSTULAR</t>
  </si>
  <si>
    <t>PMU 2012</t>
  </si>
  <si>
    <t>Mediante Ord. 0601 de fecha 24/03/2011 a IND se remiten antecedentes para subsanar observaciones.  Medante Ord. 0606 de fecha 24/03/2011 a SERPLAC se remiten antecedentes para subsanar observaciones.  Mediante Ord. 1243 de fecha 09/06/2011 se da respuesta a observaciones a IND, recibidas 03/06/2011.  Mediante Ord. 139 de fecha 19/08/2011 se solicita mecánica de suelos, de acuerdo a observación realizada por IND.</t>
  </si>
  <si>
    <t>Construcción Multicancha con cierro y graderías Villa Culenar, código BIP 30,103,451-0</t>
  </si>
  <si>
    <t>La obra contempla un mejoramiento integral de las aceras ubicadas en: • NORTE: Calle 7 Norte entre 8 Oriente y Av. Cancha Rayada, costado sur. SUR: Calle 4 Norte (Alameda B. O´Higgins) entre 8 y 11 Oriente, costado norte, PONIENTE: Calle 8 Oriente entre 4 y 7 Norte,  costado oriente. ORIENTE: Av. Cancha Rayada entre 7 y 4 Norte, ambos costados. Además de la incorporación de mobiliario urbano.</t>
  </si>
  <si>
    <t>La obra contempla un mejoramiento integral de las aceras ubicadas en el cuadrante conformado por las calles comprendidas entre las calles 1 y 5 Oriente, entre 2 y 4 Sur. Además de la incorporación de mobiliario urbano.</t>
  </si>
  <si>
    <t>La obra contempla un mejoramiento integral de las aceras ubicadas en el cuadrante conformado por las calles comprendidas entre las calles 1 y 5 Oriente, entre 4 y 6 Sur.  Además de  la incorporación de mobiliario urbano.contemplando varias manzanas según la ubicación inicialmente señalada.</t>
  </si>
  <si>
    <t>Jose Miguel Martinez Cavalla</t>
  </si>
  <si>
    <t>691-20-lp11</t>
  </si>
  <si>
    <r>
      <t xml:space="preserve">Monto </t>
    </r>
    <r>
      <rPr>
        <b/>
        <sz val="9"/>
        <rFont val="Arial"/>
        <family val="2"/>
      </rPr>
      <t xml:space="preserve">                                     (Es importante que ingresen  comentario con el detalle de los montos asignados a Obras, equipamiento , aportes y/o Gastos administrativos)</t>
    </r>
  </si>
  <si>
    <t>12/05/2011 vía on line, su clasificación es 1/C/2011/827</t>
  </si>
  <si>
    <t>Marco Merlin</t>
  </si>
  <si>
    <t>Alejandra Lizama y Mauricio Misraj</t>
  </si>
  <si>
    <t>PMU Emergencia 2011</t>
  </si>
  <si>
    <t>Plan de Emergencia Infraestructura y Equipamiento Escolar 2010 (Liceos Tradicionales)</t>
  </si>
  <si>
    <t>SERVIU</t>
  </si>
  <si>
    <t xml:space="preserve">7. Á R E A   I N S T I T U C I O N A L (Municipal u otro organismo del estadoY defensa - Seguridad) </t>
  </si>
  <si>
    <t>Consiste en la construcción de una sede social de 88,47 m2 aprox, con un salón, cocina, 2 baños y bodega</t>
  </si>
  <si>
    <t xml:space="preserve">                                                                                                                                             </t>
  </si>
  <si>
    <t>Se reciben observaciones 26/10/2011</t>
  </si>
  <si>
    <t>Construcción Sede Social Villa Conavicoop, Comuna de Talca</t>
  </si>
  <si>
    <t xml:space="preserve">Marco Merlin </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</si>
  <si>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 Con fecha 20/07/2011 se remiten a Srta. Macarena Hernandez Profesional GORE los 04 ejemplares de Convenio Mandato firmado por el Sr. Alcalde.</t>
  </si>
  <si>
    <t>Consiste en ejecutar el proyecto de ingenieria aprobado por SERVIU para el tramo mencionado.</t>
  </si>
  <si>
    <t>Construcción de sede social Junta de Vecinos  Villa Santa Elvira</t>
  </si>
  <si>
    <t>Mediante Ord Nº 36 del 07/01/2011 se solicita recursos a la Subdere. A traves del Ord Nº 5922 de fecha 14,11,2011 de Subdere a Alcalde en donde indica que mediente Resolución Nº10523 de fecha 07,11,11 se asignaron los recursos solicitados, dejando $22,200,000 para año 2011 y $22,200,000 para el año 2012</t>
  </si>
  <si>
    <t>Se declaro inadmisible la propuesta publica, ya que el unico oferente no cumplio con lo establecido en el punto 21 de las bases administrativas especiales</t>
  </si>
  <si>
    <t>Se reciben observaciones con fecha 05/06/2012 y se da respuesta con fecha 08/06/2012.</t>
  </si>
  <si>
    <t>2295-121-LP12</t>
  </si>
  <si>
    <t>21,09,2012</t>
  </si>
  <si>
    <t>11,10,2012</t>
  </si>
  <si>
    <t>DA Nº 3752 de fecha 03/07/2012 , adjudicada a  TRASA INGENIERIA LIMITADA</t>
  </si>
  <si>
    <t>Postulado y aprobado Técnicamente (Indicar Fecha Y DOCUMENTO de aprobación aprox.)</t>
  </si>
  <si>
    <t>Reposición Refugios Peatonales Sector Sur Poniente Nº 2</t>
  </si>
  <si>
    <t>Postulado al portal PMU con fecha 08/05/2012 . Cuenta con visación MTT Ord. Nº 615 de fecha 07/05/2013</t>
  </si>
  <si>
    <r>
      <t xml:space="preserve">Monto </t>
    </r>
    <r>
      <rPr>
        <b/>
        <sz val="9"/>
        <rFont val="Arial"/>
        <family val="2"/>
      </rPr>
      <t xml:space="preserve">   </t>
    </r>
    <r>
      <rPr>
        <sz val="9"/>
        <rFont val="Arial"/>
        <family val="2"/>
      </rPr>
      <t xml:space="preserve">                                  (Es importante que ingresen  comentario con el detalle de los montos asignados a Obras, equipamiento , aportes y/o Gastos administrativos)</t>
    </r>
  </si>
  <si>
    <r>
      <t xml:space="preserve">Monto </t>
    </r>
    <r>
      <rPr>
        <b/>
        <sz val="9"/>
        <rFont val="Arial"/>
        <family val="2"/>
      </rPr>
      <t xml:space="preserve">   </t>
    </r>
    <r>
      <rPr>
        <sz val="9"/>
        <rFont val="Arial"/>
        <family val="2"/>
      </rPr>
      <t xml:space="preserve">                                  (Es importante que ingresen  comentario con el detalle de los </t>
    </r>
    <r>
      <rPr>
        <b/>
        <sz val="9"/>
        <rFont val="Arial"/>
        <family val="2"/>
      </rPr>
      <t>montos asignados a Obras, equipamiento , aportes y/o Gastos administrativos)</t>
    </r>
  </si>
  <si>
    <t>Reposición Refugios Peatonales Sector Sur Poniente Nº 1</t>
  </si>
  <si>
    <t>SERÁ DE RESPONSABILIDAD DE CADA ADMINISTRADOR COMPLETAR LA TOTALIDAD DE DATOS SOLICITADOS EN LA PLANILLA E IR ACTUALIZANDO MES A MES</t>
  </si>
  <si>
    <t>APROBADO TECNICAMENTE</t>
  </si>
  <si>
    <t>Mejoramiento Pavimento calle 12 Norte entre Fin Pav. Existente y Avda. Circuvalación Norte (IDI 30.128.172-0 EJECUCION)</t>
  </si>
  <si>
    <t>El proyecto a ejecutar consiste en pavimentar el tramo de calzada en tierra entre fin de pavimento existente y empalme circunvalación norte con la finalidad de completar la conexión vial entre esta avenida y Avd. Lircay . Para lo anterior  se requiere expropiar 1010 m2 de terreno particular y materializar 721 m2 de calzada de hormigón y 281 m2 de veredas.</t>
  </si>
  <si>
    <t>RS* 14/12/2012</t>
  </si>
  <si>
    <t>De acuerdo a lo informado telefonicamente por funcionario SERVIU aún se encuentran en periodo de revisión de los tramos remitidos por el municipio, para definir monto y m2 cuadrados a beneficiar.</t>
  </si>
  <si>
    <t>Postulado On Line con fecha 06,05,2011</t>
  </si>
  <si>
    <t>08/07/2011/ Vía mail con fecha  06/01/2012 se envía soporte digital de TRD modificados y aprobados con fecha 30/11/2011 y con fecha  17/01/2011 se envía soporte papel Memo Interno Nº 1</t>
  </si>
  <si>
    <t>APROBADO FINACIERAMENTE</t>
  </si>
  <si>
    <t>Consiste en el diseño de ingeniería para una  red de alcantarillado con planta de tratamiento para aproximadamente 90 viviendas</t>
  </si>
  <si>
    <t>Postulado con fecha 04/06/2012 a través de PMU Online y se envían antecedentes en soporte papel a Secreduc mediante Ord. 1322 de fecha 01/06/2012</t>
  </si>
  <si>
    <t>La obra contempla el suministro, montaje y conexión a gabinete metálico en los talleres de mecánica industrial, electricidad, instalaciones sanitarias , taller de madera y  estructuras metálicas.</t>
  </si>
  <si>
    <t>Consiste en la construcción de baños para damas y varones, para el personal a cargo del área agrícola y corrales de animales.</t>
  </si>
  <si>
    <t>Se contempla mejoramiento del sector cocina y se resuelve déficit en infraestructura sanitaria tanto para nivel general básico y prebásico.</t>
  </si>
  <si>
    <t>Contempla pavimentación de patio principal, considerando sistema de evacuación de aguas lluvias, más mejoramiento de cubiertas y frontón de multicancha techada.</t>
  </si>
  <si>
    <t>Aprobado técnicamente por la SUBDERE con fecha 01,06,2011.   ELEGIBLE por NC con fecha 20,07,2011</t>
  </si>
  <si>
    <t>Ministerio de Educación</t>
  </si>
  <si>
    <t>Postulado vía online con  fecha 26/09/2011, código 1/C/2011/2764</t>
  </si>
  <si>
    <t>Mediante  Ord. UGD 333 de fecha 31/03/2013 Intendente autoriza adjudicar obras civiles.  Adjudicado mediante Resolución Exenta Nº 391 de SSM de fecha 01/02/2013 a Constructora Digual Ltda.</t>
  </si>
  <si>
    <t>Servicio de Salud del Maule</t>
  </si>
  <si>
    <t>Se reciben observaciones con fecha 05/06/2012  y se da respuesta con fecha 20/06/2012.  Se reciben observaciones con fecha 26/09/2012.  Con fecha 22/03/2013 se da respuesta a observación (dominio vigente)</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</si>
  <si>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t>
  </si>
  <si>
    <t>2012-2013</t>
  </si>
  <si>
    <t>Despues de realizada la etapa de diseño se debe reingresar a SERPLAC via MINVU para revision</t>
  </si>
  <si>
    <t>MINVU - FNDR 2010 (bip: 30081383-0)</t>
  </si>
  <si>
    <t>FNDR (Subtitulo 29)</t>
  </si>
  <si>
    <t>Proyecto postulado PMU MIE 2012, quedó No Elegible por parte de SECREDUC,</t>
  </si>
  <si>
    <t>Proyecto Visado Técnicamente por SECREDUC con fecha 27/06/2012.  Visado técnicamente por SUBDERE con fecha 06/07/2012.</t>
  </si>
  <si>
    <t>Implementación medidas de seguridad vial cruce peatonal escolar calle 11 Oriente 7 Norte, Talca</t>
  </si>
  <si>
    <t>Marcos Merlin</t>
  </si>
  <si>
    <t>Mediante Ord.Nº2675 de fecha 29,10,2009 se ingresa a SERPLAC oficio con antecedentes para revisión.  Para el proceso 2011-2012 se sacan observaciones en el mes de agosto del 2011.  Se recibe RATE FI con fecha 30,08,2011/  Se recibe RATE FI con fecha 12,12,2011 solamente queda las observaciones relacionadas con la aprobación del proyecto y la visación del Programa Arquitectonico por SECREDUC</t>
  </si>
  <si>
    <t>Construcción CESFAM Sector sur poniente comuna de Talca.            código bip 30.077.264-0 ( Ejecución)</t>
  </si>
  <si>
    <t xml:space="preserve">Cuenta con D.A. 0622 de fecha 04/02/2011, donde el Concejo Municipal ha acordado aprobar los costos operacionales y de mantención de las obras.                                                                                             A través de Ord. Nº 066 de fecha 16/02/2011, se solicita acelerar envio de antecedentes de postulacion del proyecto a SERPLAC.                         </t>
  </si>
  <si>
    <t>Postulado y en revisión por parte de otro organismo (Indicar fecha de postulación)</t>
  </si>
  <si>
    <t>Mejoramiento Integral de aceras Sector 8 , Talca. 30.103.289-0</t>
  </si>
  <si>
    <t>Ord. Nº 194  de fecha 30/11/2011, de Encargada Area de Proyectos de Inversión  a Director Comunal de Salud , donde se informa que una vez aprobados financieramente  los recursos es responsabilidad de esa Unidad  la inscripción (RNVM) del  vehiculo adquirido.</t>
  </si>
  <si>
    <t>Ord. Nº 195  de fecha  30/11/2011, de Encargada Area de Proyectos de Inversión  a DAEM , donde se informa que una vez aprobados financieramente  los recursos es responsabilidad de esa Unidad  la inscripción (RNVM) de los vehiculos adquirido.</t>
  </si>
  <si>
    <t xml:space="preserve">Lorena Valenzuela </t>
  </si>
  <si>
    <t xml:space="preserve">Adquisición de terrenos para sector Panguilemo </t>
  </si>
  <si>
    <t>Postulado y en etapa de sacar observaciones por parte del Municipio (Indicar cuando se recibieron observaciones)</t>
  </si>
  <si>
    <t>Violeta Navarro Piña</t>
  </si>
  <si>
    <t>2295-8-LP12 2295-14-lp12</t>
  </si>
  <si>
    <t>27/01/2012 02/03/2012</t>
  </si>
  <si>
    <t>SECTRA- Alejandro de la Puente</t>
  </si>
  <si>
    <t>Mejoramiento Interconexion Vial Centro Norte, Talca, codigo IDI 30108881</t>
  </si>
  <si>
    <t>El estudio consiste en realizar los analisis de prefactibilidad, anteproyecto y evaluación definitiva del proyecto interconexion vial centro norte a través del mejoramiento de las siguientes vias: 5 oriente y 6 oriente desde circunvalacion norte hasta 2 Sur</t>
  </si>
  <si>
    <t>FNDR SECTORIAL 2011</t>
  </si>
  <si>
    <t>04/05/2011 (ORD. Nº 0946)</t>
  </si>
  <si>
    <t>Consiste básicamente en la reparación de algunos sectores del cementerio en los que cuenta las oficinas administrativas, pabellón de restos ubicado en el sector oriente, demolición de porton de acceso del lado poniente y se recontruye una bodega de restos, asi como también se repara los camarines y bodegas, se ha considerado la construcción de un SSHH para discapacitados.</t>
  </si>
  <si>
    <t>Mejoramiento de baños profesores y cocina y habilitación baño manipuladoras Esc. F -161, El Tabaco</t>
  </si>
  <si>
    <t>Mejoramiento Servicios Higiénicos y Aguas Lluvias Escuela Uno San Agustín, Talca</t>
  </si>
  <si>
    <t>PMU MIE 2012</t>
  </si>
  <si>
    <t>Consiste en la ejecucion del Diseño que se encuentra actualmente en elaboración.</t>
  </si>
  <si>
    <t xml:space="preserve">DA Nº 3754 de fecha 03/07/2012, adjudicado a TRASA INGENIERIA LTDA. </t>
  </si>
  <si>
    <t>Mejoramiento de Servicios Higiénicos y Cocina Escuela Juan Luis Sanfuentes</t>
  </si>
  <si>
    <t>Sergio Guerra</t>
  </si>
  <si>
    <t>Pamela Herrera</t>
  </si>
  <si>
    <t>Rodrigo Bertin</t>
  </si>
  <si>
    <t>Consiste en la reposición de la totalidad del cierro perimetral del consultorio, el cual se encuentra con daño producto del terremoto.</t>
  </si>
  <si>
    <t>Pamela Herrera Paredes</t>
  </si>
  <si>
    <t>EJECUTADO</t>
  </si>
  <si>
    <t>El proyecto consiste en el mejoramiento de la plaza existente en sector para lo cual se contemplarán las siguientes obras como mínimo: Retiro de los  elementos que entorpezcan las obras, nivelación y preparación del terreno de acuerdo a soleras y pavimentos colindantes, ejecución de pavimentos y sus confinamientos indicados en los planos, provisión y compactación de maicillo, plantación de árboles. El proyecto  incluye la provisión e instalación de: Maquinas de ejercicios y Juegos Modulares, Mobiliario Urbano.</t>
  </si>
  <si>
    <t>La obra contempla un mejoramiento integral de las aceras ubicadas en el cuadrante conformado por las calles comprendidas entre las calles 9 y 11 Oriente, entre 2 y 6 Sur. Además de la incorporación de mobiliario urbano.</t>
  </si>
  <si>
    <t xml:space="preserve">Mediante Decreto Alcaldicio Nº6867 de fecha 205-12-2012 se aprueba la compra de dos terrenos , quedando el tercero pendiente por posecion efectiva </t>
  </si>
  <si>
    <t>Reposición Parcial Cubierta Liceo Amelia Courbis</t>
  </si>
  <si>
    <t>Postulado a través de Ord. Nº 1792 de fecha 25/07/2012.</t>
  </si>
  <si>
    <t>Consiste en la construcción de una sede social con un salón, dos baños, cocina y sala de reuniones</t>
  </si>
  <si>
    <t>Postulado vía online con fecha 24/01/2012, código 1-C-2012-152</t>
  </si>
  <si>
    <t>Mejoramiento Integral de aceras Sector 3 , Talca. 30.103.206-0</t>
  </si>
  <si>
    <t>Hoja de ruta  de 06,07,11a Vero Reyes y Francisco Ávila para que proceda contratación</t>
  </si>
  <si>
    <t xml:space="preserve">MINVU- Pedro Leon </t>
  </si>
  <si>
    <t>MINVU- David Cepeda</t>
  </si>
  <si>
    <t>Habilitación Parque Estero Piduco (Diseño)</t>
  </si>
  <si>
    <t>LICITACION MINVU</t>
  </si>
  <si>
    <t>Saldo disponible entre lo aprobado y contratado inicialmente</t>
  </si>
  <si>
    <t>24,09,2012 en soporte digital y 25,09,2012 en soporte papel</t>
  </si>
  <si>
    <t xml:space="preserve">15/04/2011                                                                 Ord. Nº U.G.D. 2327 de fecha 29/06/2012 solicita ingreso de las iniciativas al Sistema Nacional de Inversiones año 2013.          </t>
  </si>
  <si>
    <t>GESTIÓN Y SEGUIMIENTO DE LOS PROYECTOS MEDIANTE OFICIOSFECHA , DOCUMENTO Y DIRIGIDO A.</t>
  </si>
  <si>
    <t>La Licitación la está realizando el MOP, vía Dirección de Arquitectura,  Plazo propuesto 540 días corrdios  Se recepciona Informe de Proceso Nº 4947324 de fecha 20,07,2011 de Director Regional de Arquitectura que informa resultado de la evalaución Economica la que supera el monto disponible en $ 960,901,910 dado lo cual solicita al Alcalde si estiam conveniente declarar la licitación como "Inconveniente al interés fiscal".  Alcalde toma sugerencia y responde mediante Ord. Nº 1637 del 28,07,2011, asimismo, solicita reunión para coordinar procesos de licitación con fondos de Reconstrucción SISMO.</t>
  </si>
  <si>
    <t>4º</t>
  </si>
  <si>
    <t>Consiste en la construcción  de una cubierta de Multicancha</t>
  </si>
  <si>
    <t>Monto final invertido</t>
  </si>
  <si>
    <t>Aporte Municipal por concepto de derechos o aumento de obra</t>
  </si>
  <si>
    <t>Sede Social Junta de Vecinos San Antonio</t>
  </si>
  <si>
    <t>Postulado on line con fecha 02/03/2012, código 1-C-2012/372</t>
  </si>
  <si>
    <t>Enviado carpeta con antecedentes técnicos a SUBDERE mediante Ord. Nº 3662 de fecha 01/12/2011.  Mediante Ord. 0510 de fecha 01/03/2012 a Subsecretario de Desarrollo Regional se solicita autorizar el financiamiento de la iniciativa y se ingresa a PMU Online con el código 1/I/2012/21</t>
  </si>
  <si>
    <t>Se sube al portal PMU con fecha 26/07/2012, cuenta con visación SEREMI MTT   de fecha 26/07/2012. Cuenta con aval y visto bueno de CONASET de fecha 26/07/2012</t>
  </si>
  <si>
    <t xml:space="preserve">EJECUTADO </t>
  </si>
  <si>
    <t>DA. Nº 5344 de fecha 25/08/2011. apruebese convenio mandato suscrito con fecha 18/08/2011</t>
  </si>
  <si>
    <t>LA PLANILLA SE DEBE IR ACTUALIZANDO CONSTANTEMENTE Y SE CERRARÁ EL INFORME MENSUAL EL DÍA 01 DEL MES SIGUIENTE AL INFORMADO</t>
  </si>
  <si>
    <t>6º</t>
  </si>
  <si>
    <t>Reparaciones Generales Cementerio Municipal, Talca</t>
  </si>
  <si>
    <t>Postulado 22,04,2013 mediante Ord. 0993 de fecha 22,04,2014// Ord _Nº015699 del 24,04,2013 Directora JUNJI, informa que se ha ingresado postulación</t>
  </si>
  <si>
    <t>La obra consiste en la Construcción del jardín infantil, en el sector del Porvenir</t>
  </si>
  <si>
    <t>PMU EMERGENCIA MTT 2012</t>
  </si>
  <si>
    <t xml:space="preserve">PMU EMERGENCIA MTT 2012 </t>
  </si>
  <si>
    <t xml:space="preserve">Construcción Soluciones Sanitarias y Alcantarillado Huilquilemu,  </t>
  </si>
  <si>
    <t>POSTULADO, no elegible por parte de SECREDUC.</t>
  </si>
  <si>
    <t>Mediante Ord. 3151 de fecha 11/12/2012 se solicita modificar visación IND por cambio de nombre del proyecto.</t>
  </si>
  <si>
    <t>OTROS PROFESIONALES INVOLUCRADOS EN EL PROYECTO</t>
  </si>
  <si>
    <t>Cuenta con RS de fecha 11/04/2013</t>
  </si>
  <si>
    <t xml:space="preserve">A traves de E-mail de fecha 12/10/2010, se solicita reunión para revisar las observaciones. En reunión sostenida con el equipo de Area proyectos de Inversión se toma el acuerdo de Dividir el proyecto presentado, solo la reparación y mejoramiento del Gimnasio quedando pendiente el edificio administrativo.Con fecha 29/04/2011 se devuelve expediente y convenio manadato e informa sobre estado de proyecto por parte director MOP  a Jefe Division Analisis y Control de Gestión Gobeirno Regional del Maule. Con fecha 13/06/2011 se envian antecedentes del proyecto en soporte papel y digital al equipo de licitaciones. </t>
  </si>
  <si>
    <t>8. Á R E A   U R B A N I S M O , E L E C T R I F I C A C I Ó N    Y   M A C R O I N T E R V E N C I O N E S   E N   L A   C I U D A D</t>
  </si>
  <si>
    <t>Se postulo a traves de Ord Nº 38 del 07/01/2011. Mediante Ord. Nº 2975 del 28/06/2011 de la Subdere se aprobo el proyecto por un montop de $ 54,050,001</t>
  </si>
  <si>
    <t>2295-434-SE11</t>
  </si>
  <si>
    <t>D.A 7912 del 30/12/2011</t>
  </si>
  <si>
    <t>El proyecto consiste en la dotación de 24 luminarias fotovoltaicas (solares), para el sector de Huiiliborgoa.</t>
  </si>
  <si>
    <t>Liceo Bicentenario Oriente, Talca, 1º y 2º Etapa (Equipamiento)</t>
  </si>
  <si>
    <t>Construcción Plaza Saludable Doña Jacinta</t>
  </si>
  <si>
    <t>Mejoramiento Plaza Brisas de San Miguel</t>
  </si>
  <si>
    <t>Construcción Plaza Saludable Los Conquistadores.</t>
  </si>
  <si>
    <t>RS con fecha 07/12/2010</t>
  </si>
  <si>
    <t>Consiste en la reparación de duchas y baños de alumnas y alumnos del nivel básico y baño de prebásica.  Se incluye habilitación de baño de personal de servicio y construcción de un baño para discapacitados.  Se incluye además , mejoramiento del sistema de evacuación de aguas lluvias ubicado en el patio cubierto de prebásica.</t>
  </si>
  <si>
    <t>Lorena Valenzuela</t>
  </si>
  <si>
    <t>DA N º 3755 de fecha 03/07/2012, Ingeniería y Construcciones SEELIG Y CIA LTDA.</t>
  </si>
  <si>
    <t>En esta segunda etapa, se contempla la demolición de los edificios de un piso ubicados en
el sector surponiente,
para realizar la construcción de un edificio de tres niveles,
principalmente, en donde se ubicará la Biblioteca, Laboratorio de Computación y otros,  Se contempla además la construcción de estructura de acero con cubierta para
el patio central.</t>
  </si>
  <si>
    <t>En reunión de fecha 12,10,2012  en SECREDUC, se reciben observaciones, se otorga plazo hasta el 16,10,2012//  Con fecha 16,10,2012 se entregan carpetas con observaciones subsanadas a Mauricio Vera.  Proyecto queda no elegible por no cumplir con una de las bases.</t>
  </si>
  <si>
    <t>Jocelin Pérez</t>
  </si>
  <si>
    <t>Fuente de Financiamiento indicando el año</t>
  </si>
  <si>
    <t>Club de Adulto Mayor solicita la construcción de sede social en terreno que tienen en comodato.</t>
  </si>
  <si>
    <t xml:space="preserve">Con fecha 13/06/2011 se envian antecedentes del proyecto en soporte papel y digital al equipo de licitaciones. </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</si>
  <si>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</si>
  <si>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A través de Ord. Nº 1661 de fecha 15/06/2011 adjunta Resolución Nº 1830 de fecha 10/06/2011, aprueba convenio mandato para obras.  Con fecha 16/06/2011 y a través de DA Nº 4128  se Aprueba convenio mandato para obras. .A través de A. Nº 5265 se aprueba convenio y transferencia de recursos y ejecucción de proyectos entre Municipalidad y IND.</t>
  </si>
  <si>
    <t>22-08-2011.  Queda elegible con fecha 28/09/2011</t>
  </si>
  <si>
    <t>NO ELEGIBLE</t>
  </si>
  <si>
    <t xml:space="preserve">Se remite Ord. 1967 de fecha 27/09/2010 a SEREMI de planificación Certificado de Admisibilidad emitido por IND.  Se postula con fecha 15/04/2012 a proceso presupuestario FNDR 2012. Ord. Nº U.G.D. 2327 de fecha 29/06/2012 solicita ingreso de las iniciativas al Sistema Nacional de Inversiones año 2013.          </t>
  </si>
  <si>
    <t xml:space="preserve">Se realiza visita a terreno en febrero, pero no se alcanza a diseñar. Stand by por terremoto.   Se reactiva el proyecto durante el mes de febrero, actualmente se encuentra elaborando arquitectura.  </t>
  </si>
  <si>
    <t>Ord. Nº 2376 de fecha 28/09/2012</t>
  </si>
  <si>
    <t>Proyecto listo con todas las especialidades.  En febrero se estaba realizando presupuesto, pero había que hacerle modificaciones a EETT de arquitectura para poder finiquitar.  Faltaría revisar y actualizar presupuestos y esperar fuente de financiamiento para poder postular.  Actualmente se está actualizando arquitectura, para posteriormente solicitar todas las especialidades.</t>
  </si>
  <si>
    <t>MINVU-SERVIU</t>
  </si>
  <si>
    <t>Vero Pizarro y SSM</t>
  </si>
  <si>
    <t>A trves del Ord Nº 2628 del 27 de Octubre de 2010 del Sr. Alcalde a Intendente Región del Maule se responden observaciones hechas en la postulacion anterior</t>
  </si>
  <si>
    <t>Mediante Ord. Nº 342 del 29,03,2011 DA informa situación de licitacion .                                                                                                         La apertura  técnica fue el 29 de Junio y se presento solo 1 empresa. Con fecha 19 de Julio se hace la apertura económica</t>
  </si>
  <si>
    <t>Visado GORE con fecha 18/05/2012.   Con fecha 25/05/20122 queda ELEGIBLE.</t>
  </si>
  <si>
    <t>Mejoramiento Interconexion Vial Centro Sur, Talca, codigo IDI 30108882</t>
  </si>
  <si>
    <t>FNDR-Minsal</t>
  </si>
  <si>
    <t>05/07/2011 /                              30/11/2011</t>
  </si>
  <si>
    <t>Fecha de término de la obra</t>
  </si>
  <si>
    <t>POSTULADO</t>
  </si>
  <si>
    <t>Reposición de cubiertas y mejoramiento baños Escuela Hogar Las Araucarias</t>
  </si>
  <si>
    <t>Construcción Cubierta Locales Comerciales El Trencito</t>
  </si>
  <si>
    <t>Construcción Parque Polideportivo de Talca</t>
  </si>
  <si>
    <t>PMU EMERGENCIA MTT 2º Llamado 2012</t>
  </si>
  <si>
    <t xml:space="preserve">Con fecha 25/08/2010 se remite Ord. 128, a don Hector Soto Alvarez, Tesorero Club Adulto Mayor, informando estado de avance del proyecto.    Se reactiva el proyecto durante febrero, en proceso arquitectura. </t>
  </si>
  <si>
    <t>Dirección de Arquitectura</t>
  </si>
  <si>
    <t>SistemaPago contra Recepción</t>
  </si>
  <si>
    <t>Construcción Soluciones Sanitarias Santa Marta Mata Verde (Estudio)                    COD BIP:20157501-0</t>
  </si>
  <si>
    <t>Fecha de inicio de Licitación</t>
  </si>
  <si>
    <t>Fecha de cierre de Licitación</t>
  </si>
  <si>
    <t>DA VII REG. Nº30 del 28,10,2011de Dirección de Arquitectura Visado por Contraloría el 02,01,2012 tramitado totalmente el 03,01,2012</t>
  </si>
  <si>
    <t>Cesar Cepeda verdugo de Dirección de Arquitectura</t>
  </si>
  <si>
    <t xml:space="preserve">Juliana Pizarro, Alejandra Lizama y Pablo Yavar </t>
  </si>
  <si>
    <t>Construcción Veredas Plaza la Victoria</t>
  </si>
  <si>
    <t>Aumento o disminución de obra en $, por parte de la Unidad mandante</t>
  </si>
  <si>
    <t>JUNJI 2013- Transferencia de Capital</t>
  </si>
  <si>
    <t>Claudia Castro</t>
  </si>
  <si>
    <t>Sin Visación, extraoficialmente se sabe que no fue seleccionado por los PMU-MIE por lo cual se esta repostulo a PMU Tradicional.                    Se envio Oficio  de Alcaldía, haciendo la consulta a Secreduc por el estado de los proyectos  PMU  FIE, aún sin respuesta.</t>
  </si>
  <si>
    <t>Con fecha 02/05/2011  se solicitar postular dicha inicitaiva de inversión por Coordinador SECTRA AREA SUR. Con fecha 19 de Julio del 2011 en Salon de reuniones de SEREMI de Transporte se tomaron los sigientes acuerdos: 1. -20 al 22 de Julio, Municipio debe enviar al Gore Convenio Firmado por Sr. Alcalde. 2.-  25 al 26 Julio  GORE debe remitir convenio a Contraloria para toma de razón. 3.- 29 de Agosto  a esta fecha debe estar totalemente tramitada la toma de razon de contraloria. 4.- 12 de Septiembre municipio debe subir al portal las licitaciones. 5.- 12 de Noviemnbre Municipio envia propuesta de adjudicación al GORE. 6.- 18 de Noviembre GORE envia a Municipio respuesta a la propuesta de adjudicación. 7.- 25 de Noviembre Firma de Contrato.</t>
  </si>
  <si>
    <t>Postulado y aprobado el financiamiento (Indicar fecha  y documento aprox)</t>
  </si>
  <si>
    <t>ID Licitación</t>
  </si>
  <si>
    <t>Nº INICIATIVA</t>
  </si>
  <si>
    <t>Visado GORE 21/11/2011.  Con fecha 23/12/2011 el proyecto queda elegible.</t>
  </si>
  <si>
    <t>2010-2011</t>
  </si>
  <si>
    <t xml:space="preserve">Monto aprobado </t>
  </si>
  <si>
    <t>D.A. 7566 DEL 14/12/2011</t>
  </si>
  <si>
    <t>Consiste en el diseño de ingeniería para una  red de alcantarillado con planta de tratamiento para aproximadamente 125 viviendas</t>
  </si>
  <si>
    <t>Mediante Ord. 1971 de fecha 10/08/2012 se Sr. Alcalde a SEREMI de Educación se solicita informar la razón por la cual el proyecto quedó NO ELEGIBLE, pese a cumplir con los lineamientos del Plan.   Mediante Ord. 135 de fecha 10/09/2012 se remite a Don Carlos Montero información de las razones porque el proyecto quedó no elegible por parte de SECREDUC  y los proyectos que no fueron aprobados financieramente por MINEDUC.</t>
  </si>
  <si>
    <t>Construcción Soluciones Sanitarias Santa Corina   Código  Bip 20149312-0</t>
  </si>
  <si>
    <t>CUANDO SE POSTULA UN PROYECTO A OTRA FUENTE DE FINANCIAMIENTO, EN LO POSIBLE MODIFICAR EL NOMBRE Y AGREGARLO COMO UN NUEVO PROYECTO</t>
  </si>
  <si>
    <t>5º</t>
  </si>
  <si>
    <t>03,12,2012</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</si>
  <si>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solicitado por Encargada Area Proyectos de Inversión se adjunta antecedentes  del proyecto a  Equipo de Licitaciones (Memo Interno Nº 2).Con fecha 20/07/2011 se remiten a Srta. Macarena Hernandez Profesional GORE los 04 ejemplares de Convenio Mandato firmado por el Sr. Alcalde.</t>
  </si>
  <si>
    <t>FNDR SECTORIAL 2012-2013</t>
  </si>
  <si>
    <t>Postulado inicialmente 28,03,2013 mediante Ord. 0735 de fecha 26,03,2013// se Reenvían nuevos antecedentes con fecha 22,04,2013 mediante Ord. Nº 0993// Ord _Nº015699 del 24,04,2013 Directora JUNJI, informa que se ha ingresado postulación</t>
  </si>
  <si>
    <t>Postulado 22,04,2013 mediante Ord. 0993 de fecha 22,04,2013// Ord _Nº015699 del 24,04,2013 Directora JUNJI, informa que se ha ingresado postulación</t>
  </si>
  <si>
    <t>Mediante Ord. 0007 de fecha 04/01/2013 se remiten a Seremi de Educación antecedentes legales para firma de convenio.  Mediante Ord. 025 de fecha 04/02/2013 de UPI a Depto. Jurídico, se remiten copias de convenio para VºBº y firma del Sr. Alcalde.  Mediante Memo Nº 03 de fecha 06/02/2013 se remiten a SECREDUC convenios firmados por Sr. Alcalde. Ord. Nº 870 del 07,02,2013 de Jefa Division de Planificación informa sobre adjudicación del plan de Mobiliario, a la espera de Convenio.</t>
  </si>
  <si>
    <t>Isabel Soto</t>
  </si>
  <si>
    <t>FNDR 2012-2013</t>
  </si>
  <si>
    <t>El proyecto consiste en la construcción de una plaza saludable que contempla la instalación de máquinas de ejercicios, juegos modulares para niños y mobiliario urbano, lo que permitirá a personas de todas las edades, hacer uso de las instalaciones, mejorando la calidad de vida.</t>
  </si>
  <si>
    <t>El proyecto contempla la construcción de una plaza considerando 1 juego modular, 1 balancín, 1 carrusel, juegos con resortes para niños pequeños, mobiliario urbano, la instalación de árboles y mejoramiento del terreno.</t>
  </si>
  <si>
    <t>El proyecto contempla la instalación de máquinas de ejercicios, juegos modulares, balancín doble, carrusel, mobiliario urbano y todas las obras civiles que son necesarias para la instalación de todo lo anteriormente señalado.</t>
  </si>
  <si>
    <t>Juan Letelier y Cristian San Martin (reasignado a Juliana)</t>
  </si>
  <si>
    <t>Cuenta con DA. Nº 7920 de fecha 30/12/2011 donde se deja establecido a acordado aprobar los costos operacionales del proyecto (estos corresponden al presupuesto de Salud). De acuerdo a lo informado con fecha 05/04/2013, por el Sr, Patricio Suazo de Gobierno Regional este proyecto no habia obtenido financiamiento</t>
  </si>
  <si>
    <t>Rehabilitación y Puesta en valor Mercado de Talca</t>
  </si>
  <si>
    <t>FI 25/05/2012                                         FI 10/12/2012</t>
  </si>
  <si>
    <t>El proyecto contempla la demolición del pavimento existente en ambas calzadas de calle 9 Oriente entre 13 y 14 Sur y su reposición en el ancho total de la calzada, que es de 7 metros cada una. Para lo anterior se ejecutarán 2758 m2 de pavimento de hormigon y 367 m2 de pavimentos de veredas. Las obras deberán ceñirse a lo estipulado  en proyecto aprobado bajo el Nº 3917.</t>
  </si>
  <si>
    <t>Ord. Nº 2944 del 11,09,2012   de SECREDUC remite certificado de Visación Técnica por la 2º etapa del proyecto,</t>
  </si>
  <si>
    <t>De acuerdo a mail de fecha 01/10/2012 de funcionario MINVU: El proyecto se encuentra en su etapa final de diseño (Etapa 3: Proyecto Final). Se ingresó a esta Seremi para revisión el día 7 de Septiembre, donde se revisó junto a Serviu (unidad de costos e ingeniería), se emitieron observaciones las cuales deben ingresar el día de mañana subsanadas para ingresar a revisión final en Serviu. DA Nº 5619 de fecha 01/10/2012 aprueba compromiso por parte del municipio de asumir costos de mantención. El consultor contratado se encuentra respondiendo obs. emitidas por SERVIU , las cuales deben ser entregadas  con fecha 25/03/2013, para aprobación de arquitectura y posterior reingreso a SERVIU, para revisón de especialidades. Posible etapa de postulación a Ejecución Junio 2013 (mail de Sr. Carlos Moreno de fecha 15/03/2013)</t>
  </si>
  <si>
    <t>Construcción Cubierta Multicancha Liceo de Cultura y Difusion Artistica Cod. BIP 30125208-0)</t>
  </si>
  <si>
    <t>Comprende la ejecución de una cubierta de 993 m2 cuya nave se estructura en perfiles tubular de grandes dimensiones tipo Tubest o similar</t>
  </si>
  <si>
    <t>Alejandro de la Puente</t>
  </si>
  <si>
    <r>
      <t xml:space="preserve">Monto </t>
    </r>
    <r>
      <rPr>
        <b/>
        <sz val="9"/>
        <rFont val="Arial"/>
        <family val="2"/>
      </rPr>
      <t xml:space="preserve">   </t>
    </r>
    <r>
      <rPr>
        <sz val="9"/>
        <rFont val="Arial"/>
        <family val="2"/>
      </rPr>
      <t xml:space="preserve">                       </t>
    </r>
    <r>
      <rPr>
        <b/>
        <sz val="9"/>
        <rFont val="Arial"/>
        <family val="2"/>
      </rPr>
      <t xml:space="preserve">           (Es importante que ingresen  comentario con el detalle de los montos asignados a Obras, equipamiento , aportes y/o Gastos administrativos)</t>
    </r>
  </si>
  <si>
    <t>Visado Gore con fecha 21/11/2011.  Con fecha 01/12/2011 el proyecto queda elegible.</t>
  </si>
  <si>
    <t>Fecha de Inicio de Obras</t>
  </si>
  <si>
    <t>Plazo contratado (días corridos)</t>
  </si>
  <si>
    <t>La propuesta contempla una implementación integral, de medidas de seguridad vial. Básicamente consiste en una ampliación de la reja o barrera de protección existente que separa el espacio de la acera con la calzada y direccionar a los peatones a atravesar donde corresponde.- Sumado a lo anterior, se consideran don señalética intermitentes luminosas ( del tipo baliza) las cuales anuncian que se acerca una intersección.- Junto con lo anterior, se contempla la instalación de tachas reflectantes y luminosas con energía solar, junto con la instalación de señalética de escuela, por calle 11 Oriente.- Finalmente, se considera el repintado del paso de cebra existente, más la totalidad de las  demarcaciones en el pavimento, según normas.-</t>
  </si>
  <si>
    <t>RS con fecha 10/12/2012</t>
  </si>
  <si>
    <t>FNDR SECTORIAL  2012-2013</t>
  </si>
  <si>
    <t>Mejoramiento Pavimento calle 11 Oriente de Talca (DISEÑO IDI 30,125,024-0)</t>
  </si>
  <si>
    <t>Total en estado de "Pendiente"</t>
  </si>
  <si>
    <t>Total en vías de Postulación</t>
  </si>
  <si>
    <t>Visado GORE con fecha 18/05/2012.  Con fecha 25/05/20122 queda ELEGIBLE.</t>
  </si>
  <si>
    <t>RATE RS con fecha 09,08,2011</t>
  </si>
  <si>
    <t>28/04/2011(RS)</t>
  </si>
  <si>
    <t xml:space="preserve">A través de Ord. De fecha 25/11/2011 de SEREMI MINVU se nos informa sobre inicio de Diseño. Contratandose a al Sr. Jaime Fajardo de la Cuba fono 73738218 / arieligorquiroga@gmail.com y por parte del Ministerio de Vivienda encargado del proyecto el Arquitecto  Pedro Leon Clott fono 523450/ pleonc@minvu.cl </t>
  </si>
  <si>
    <t>MINVU</t>
  </si>
  <si>
    <t>Postulado Online con fecha 28/11/2011, código 1-C-2011-3156</t>
  </si>
  <si>
    <t xml:space="preserve">Con fecha 15/07/2011 y a través de Ord. Nº  UGD 2057 de GORE se remiten 04 ejemplares de convenio mandato para ser firnmados por el Sr. Alcalde. </t>
  </si>
  <si>
    <t>Consiste en la construcción de una sede social de 126 mts2 aprox, considerando salón multiuso, baños, cocina, oficina y hall de acceso.</t>
  </si>
  <si>
    <t xml:space="preserve">Alejandro Gonzalez/                                                                                                                       Lisin </t>
  </si>
  <si>
    <t>2295-110-lp11 2295-146-LP11</t>
  </si>
  <si>
    <t xml:space="preserve">El proyecto pretende dotar al Club Deportivo General Schneider de un espacio de reunión acorde a los requerimientos actuales de la institución. La obra a ejecutar comprende la construcción de una sede social de 97,33 m2, edificada en una estructura de albañilería confinada, estucada y pintada, pavimento cerámico, ventanas en perfilería de aluminio, estructura de techumbre en madera y cubierta en planchas de acero cincado corriente. El programa de recintos lo componen: un salón multiuso, dos baños (uno de ellos para discapacitados), cocina, una pequeña sala de reuniones, más el hall de acceso.
Se deberá considerar la ejecución de las redes sanitarias y eléctricas, además del sistema de evacuación de aguas lluvia.
</t>
  </si>
  <si>
    <t>Veronica Pizarro</t>
  </si>
  <si>
    <t>Cuenta con rate RS de fecha 18/04/2013</t>
  </si>
  <si>
    <t>RS 05/04/2013</t>
  </si>
  <si>
    <t>691-39-LE12 691-6-LE13</t>
  </si>
  <si>
    <t>26/10/2012 09/05/2013</t>
  </si>
  <si>
    <t>06/11/2012 22/05/2013</t>
  </si>
  <si>
    <t>Ord . Nº 1471 de fecha 12/06/2013 se remite planilla "Eval. Calle 11 Ote.- MuniTalca"</t>
  </si>
  <si>
    <t>Postulado vía On Line con fecha 10,06,2013/ Codigo 1-C-2013-1143</t>
  </si>
  <si>
    <t>Construcción Plaza Saludable Las Americas 10</t>
  </si>
  <si>
    <t>Postulado vía On Line con fecha 14,06,2013/ Codigo 1-C-2013-1189</t>
  </si>
  <si>
    <t>Construcción Plaza Activa Junta de Vecinos Villas Unidas</t>
  </si>
  <si>
    <t>Construccion Plaza Activa Junta de Vecinos Nuevo Horizonte</t>
  </si>
  <si>
    <t>Postulado vía On Line con fecha 12,06,2013/ Codigo 1-C-2013-1165</t>
  </si>
  <si>
    <t>Mejoramiento Plaza Saludable Colin 5</t>
  </si>
  <si>
    <t>La obra consiste en la construcción de una plaza activa consistente en la instalación  de un gran juego infantil, en un entorno de áreas verdes y mobiliario urbano a construir.</t>
  </si>
  <si>
    <t>La obra consiste en la construcción de una plaza activa consistente en la instalación  de juegos infantiles y  Maquinas de ejercicios, en un entorno de áreas verdes y mobiliario urbano a construir.</t>
  </si>
  <si>
    <t>El proyecto consiste en la construcción de una Plaza Saludable que debe contemplar las siguientes obras como mínimo: Retiro de elementos que entorpezcan las obras, nivelación y preparación de terreno de acuerdo a soleras y pavimentos colindantes, ejecución de pavimentos y sus confinamientos indicados en los planos, provisión y compactación de maicillo y reposición de áreas  verdes según proyecto, provisión e instalación de: Maquinas de ejercicios y Juegos Modulares, Mobiliario Urbano.</t>
  </si>
  <si>
    <t>Subsidio Nacional al Transporte Público</t>
  </si>
  <si>
    <t>SECTORIAL MINVU</t>
  </si>
  <si>
    <t>Mejoramiento Eje calle 26 Sur de Talca  IDI 30.104.708-0 (Diseño)</t>
  </si>
  <si>
    <t>Con esto se pretende  actualizar los distintos proyectos de especialidades (estructuras, servicios húmedos y secos, pavimentación, etc) obteniendo la aprobaciòn  de cada uno de ellos en los servicios que corresponda, actualmente se cuenta con la aprobación del proyecto de aguas lluvias y cirtificado de autorización de paso sobre linea de ferrocarriles.</t>
  </si>
  <si>
    <t xml:space="preserve">MINVU </t>
  </si>
  <si>
    <t>Aprobado tecnicamente según Acta de Evaluación  de fecha 26,02,2013</t>
  </si>
  <si>
    <t>PMB Acciones Concurrentes</t>
  </si>
  <si>
    <t>Ord. Nº 1344 de fecha 31/05/2013. Ord . Nº 715 de fecha 03/06/2013 de SEREMI MTT a Jefe División de Subsidio.</t>
  </si>
  <si>
    <t>PMU 2011</t>
  </si>
  <si>
    <t>Con fecha 15.09.10 mediante ORD UGD Nº1986 es remitida la iniciativa desde GORE (Unidad de planificación y Desarrollo) a SERPLAC</t>
  </si>
  <si>
    <t>Mediante Ord. Nº 1437 de fecha 11/03/2013 de Director Servicio Salud del Maule a Sr. Alcalde, informa de la adjudicación del proyecto.</t>
  </si>
  <si>
    <t>El proyecto se encuentra ingresado al MDS para revisión desde el Jueves 07/03/2012 a la espera de rate.</t>
  </si>
  <si>
    <t xml:space="preserve">A atravès de este anteproyecto se restaura el edificio general de acuerdo a la fachada de 1890, en el interior se rescata el comercio minorista y en la nave central se hace un lugar de restaurantes. </t>
  </si>
  <si>
    <t>F.U.C.</t>
  </si>
  <si>
    <t>La obra contempla un mejoramiento integral de las aceras ubicadas en: NORTE: Calle 9 Norte entre 3 y 6 Oriente, ambos costados SUR: calle 8 Norte entre 3 y 6 Oriente, costado norte, (más anexo entre 2 Ote. y 3 Ote. según plano) PONIENTE: 3 Oriente entre 8 y 9 Norte ambos costados  (más anexo entre 9  y 11 Norte, según plano) ORIENTE: calle 6 Oriente entre 8 y 9 Norte, costado poniente.  Además de la incorporación de mobiliario urbano.</t>
  </si>
  <si>
    <t>La obra contempla un mejoramiento integral de las aceras ubicadas en: • NORTE: Calle 9 Norte entre Diagonal Cancha Rayada y calle 6 Oriente, ambos costados. SUR: Calles 8 Norte entre 6 y 7 Oriente y 7 Norte 7 y 9 ½ Oriente, costado norte. • PONIENTE: Calle 6 Oriente entre 8 y 9 Norte y 7 Oriente entre  7 y 8 Norte, costado oriente.  ORIENTE: Av. Cancha Rayada entre 7 y 9 Norte, ambos costados.  Además de la incorporación de mobiliario urbano.</t>
  </si>
  <si>
    <t>La obra contempla un mejoramiento integral de las aceras ubicadas en: NORTE: Calle 8 Norte entre 2 y 1 Oriente,  costado sur y calle 7 Norte, entre 1 y 2 Oriente, costado sur.- SUR: calle 6 Norte entre 1 y 4 Oriente, costado norte ( más anexo entre 1 Ote. y 1 Pte. según plano) PONIENTE: calle 1 Oriente entre 6 y 7 Norte ambos costados y calle 2 Oriente entre  7 y 8 Norte, ambos costados.ORIENTE: calle 4 Oriente entre 6 y 8 Norte, costado poniente. Además de  la incorporación de mobiliario urbano.</t>
  </si>
  <si>
    <t>La obra contempla un mejoramiento integral de las aceras ubicadas en: • NORTE: Calle 6 Norte entre 1 y 4 Oriente, costado sur (más anexo entre 1 Ote. y 1 Pte. según plano).- SUR: calle 4 Norte (Alameda B. O¨Higgins) entre 1 y 4 Oriente, costado norte, ( más anexo entre 1 Ote. y 2 Pte. según plano) PONIENTE: calle 1 Oriente entre 4 y 6 Norte, ambos costados.ORIENTE: calle 4 Oriente entre 4y 6 Norte, costado poniente. Además Con la incorporación de mobiliario urbano.</t>
  </si>
  <si>
    <t>Con fecha 17/06/2011 y mediante Ord. Nº 1324 se remite minuta con respuesta a observaciones. Con fecha 08/07/2011 y a través de Ord. Nº 1468 se remiten carpeta con antecedentes del Proyecto a Jefe de División de Analisis y Control de Gestion Región del Maule. Con fecha 08/07/2011 y de acuerdo a lo solictado por Encargada Area Proyectos de Inversión se adjunta antecedentes  del proyecto a  Equipo de Licitaciones (Memo Interno Nº 2). Con fecha 20/07/2011 se remiten a Srta. Macarena Hernandez Profesional GORE los 04 ejemplares de Convenio Mandato firmado por el Sr. Alcalde.</t>
  </si>
  <si>
    <t xml:space="preserve">A través de Ord. Nº 0364 de fecha 16/02/2011, se remiten antecedentes de postulacion por parte de SEREMI MINVU a SERPLAC.                                                                                                                                                               Cuenta con FI con fecha 24/02/2011 , se envian antecedentes de respuesta a observaciones via mail confecha 25/02/2011 a SEREMI MINVU.                                                       A través de Ord. Nº 066 de fecha 16/02/2011, se solicita acelerar envio de antecedentes de postulacion del proyecto a SERPLAC.               </t>
  </si>
  <si>
    <t>05/04/2011(RS)</t>
  </si>
  <si>
    <t>Se consigue con Verónica González del GORE copia del Convenio, para iniciar tramites de bases en licitación</t>
  </si>
  <si>
    <t>UGD 1346 del 16,05,2013 de Javier Rodríguez del GORE envía convenio y antecedentes para iniciar procesod e elaboración de BAE// Se rescata documento con fecha 18,06,2013 ya que en Alcaldía lo habian devuelto al GORE</t>
  </si>
  <si>
    <t>Con fecha 03/07/2013 el proyecto queda ELEGIBLE.</t>
  </si>
  <si>
    <t>653-34-LP13</t>
  </si>
  <si>
    <t>2295-46-lp13</t>
  </si>
  <si>
    <t xml:space="preserve">  Mediante Decreto 0111 del 15,03,2013 de MINEDUC (recibido con fecha 11,07,2013) se modifica Convenio pronicpalmente en lo referido a plazos</t>
  </si>
  <si>
    <t>2295-47lp13</t>
  </si>
  <si>
    <t>Normalización Área de Alimentación Escuela Uno San Agustín</t>
  </si>
  <si>
    <t>La Obra consiste en la normalización del área de la cocina, ampliando su superficie, mejorando las codiciones funcionales, de seguridad e higienicas, se realiza el cambio completo de los revestimientos en pisos y muros instalando  cerámica en la cocina y baños y aplicando recubrimientos resistentes a la humedad y lavables.</t>
  </si>
  <si>
    <t>PMU -FIE 2013 (Ministerio Educación)</t>
  </si>
  <si>
    <t>Postulado vía PMU ON LINE codigo 1-A-2013-249, enviado copia papel a SECREDUC mediante Ord. N° 1648 del 28,06,2013 y oficio al Sr. Intendente N°1647 del 28,06,2013</t>
  </si>
  <si>
    <t xml:space="preserve">Se reciben observaciones vía email con fecha 10,07,2013 por Mauricio Vera, quien indica que las observaciones se entregan directamente a él con fec ha 15,07,2013 </t>
  </si>
  <si>
    <t>PMU 2013</t>
  </si>
  <si>
    <t xml:space="preserve">Cristian San Martín </t>
  </si>
  <si>
    <t>Cristrian Henriquez</t>
  </si>
  <si>
    <t>Instalación eléctrica talleres Liceo Industrial Superior</t>
  </si>
  <si>
    <t>FAGME 2013</t>
  </si>
  <si>
    <t>18/07/2013 en soporte papel y digital</t>
  </si>
  <si>
    <t>Las obras comprenden la remodelación del sistema electrico completo del establecimiento antes mencionado</t>
  </si>
  <si>
    <t>Mejoramiento Instalaciones Eléctricas Escuela Especial España, Talca.</t>
  </si>
  <si>
    <t>14,01,2013 (fecha de termino real el 19,01,2013) se cobra multa por atraso de $1,038,255 por 05 días de atraso)</t>
  </si>
  <si>
    <t xml:space="preserve">Isabel Soto </t>
  </si>
  <si>
    <t>Consiste en el diseño de ingeniería para una  red de Agua Potable y Alcantarillado conectado a las redes de Aguas Nuevo Sur Maule en el Sector Lircay para dar saneamiento sanitario a 35 viviendas</t>
  </si>
  <si>
    <t>ELEGIBLE POR SUBDERE con fecha 28,06,2013</t>
  </si>
  <si>
    <t>Se reciben observaciones con fecha 11,06,2013, se subsanan con fecha 12,06,2013</t>
  </si>
  <si>
    <t>Se reciben observaciones 17,06,2013, se subsanan con fecha 18,06,2013// Se reciben nuevas observaciones 18,06,2013 se subsanan con fecha 19,06,2013</t>
  </si>
  <si>
    <t>Se reciben observaciones con fecha 25/07/2013. Se sube minuta con respuesta a observaciones con fecha 30/07/2013</t>
  </si>
  <si>
    <t>ELEGIBLE con fecha 25/07/2013</t>
  </si>
  <si>
    <t xml:space="preserve">Diseño y Construcción Centro de Salud Mental, COSAM Talca Región del Maule, Sector La Florida. </t>
  </si>
  <si>
    <t xml:space="preserve">DA. N° 4039 de fecha 18/07/2013 se adjudica a Empresa Constructora Proesa SPA. </t>
  </si>
  <si>
    <t xml:space="preserve">Fondos Dirección Comunal de Salud. </t>
  </si>
  <si>
    <t xml:space="preserve"> Mediante Ord. Nº 2323 del 24,09,2012 se solicita a Secreduc prorroga en el plazo final de ejecución del Convenio, hasta el 31,12,2013//  Mediante Decreto 0111 del 15,03,2013 de MINEDUC (recibido con fecha 11,07,2013) se modifica Convenio pronicpalmente en lo referido a plazos</t>
  </si>
  <si>
    <t>Empresa solicita aumento de plazo (03,01,2013) por 13 días acogiendose a lo establecido en las BAE  en el punto 26,1// Mediante oficio nº 032 DOM solicita aumentod e obras por un monto de $ 1,639,257/  Se solicita autorización a SECREDUC mediante Ord. Nº 027 del 07,01,2013//.  Mediante Ord. 04/67 de fecha 30/01/2013 MINEDUC no autoriza aumento de obra.  Con fecha 07/02/2013 se paga permiso de edificación.// Se espera Recepción Provisoria y Municipal, ITO in forma con fecha 01,03,2013 que esta a la espera q la empresa presente la documentación para recepción.  Cuenta con Recepción Municipal, Recepción Provisoria de fecha 02,05,2013 aprobada mediante DA N° 3084 del 07,06,2013/ se envian estos ultimos antecedentes vía email a Alejandra Torres de SECREDUC con fecha 18,07,2013</t>
  </si>
  <si>
    <t>Se reciben observaciones con fecha 25/06/2013 y se da respuesta 30/06/2013.  Se reciben nuevas observaciones con fecha 01/07/2013 dando respuesta el mismo día.</t>
  </si>
  <si>
    <t>Se reciben observaciones con fecha 18/06/2013 y se da respuesta 21/06/2013.  Se reciben nuevas observaciones el 25/07/2013 y se da respuesta 26/07/2013.</t>
  </si>
  <si>
    <t>Se reciben observaciones con fecha 25/06/2013 y se encuentra en etapa de subsanar para dar respuesta. Con fecha 01/07/2013 se da respuesta a observaciones.</t>
  </si>
  <si>
    <t>Postulado 06/07/2011 a través de PMU Online, código 1/C/2011/1436.  Se repostula proyecto con fecha 18/07/2013, mantiene el mismo codigo, se actualizaron antecedentes.</t>
  </si>
  <si>
    <t>Ord. Nº 177 de fecha 12/11/2010 de Encargada Area de Proyectos de Inversión a Director Serviu (S)., Solicita información sobre proceso de revisión. Se portula a través de Ord. Nº 0798 de fecha 15/04/2011 a FNDR 2012. 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</si>
  <si>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2012.Con fecha 29/07/2013 y a través de Ord. N° 319 se solicita aprobación del cocejo para nuevos costos de mantención y operación.</t>
  </si>
  <si>
    <t>Ord. Nº 177 de fecha 12/11/2010 de Encargada Area de Proyectos de Inversión a Director Serviu (S)., Solicita información sobre proceso de revisión. Se portula a través de Ord. Nº 0798 de fecha 15/04/2011 a FNDR 2012 . Con fecha 29/07/2013 y a través de Ord. N° 319 se solicita aprobación del cocejo para nuevos costos de mantención y operación.</t>
  </si>
  <si>
    <t>Con fecha 04/03/2013 C y C Ingenieros Civiles ingresan antecdentes del proyecto a Servicio Salud del Maule, para revisión y aprobación.se esta a la espera de la revision por parte del Servicio de Salud del Maule</t>
  </si>
  <si>
    <t>Se reciben observaciones con fecha 05/08/2013 y se da respuesta el mismo día.</t>
  </si>
  <si>
    <t>Consiste en la conformación de un área de esparcimiento con maquinas de ejercicios y juegos infantiles, mesas de ajedres y equipamiento urbano entre otros.</t>
  </si>
  <si>
    <t>ELEGIBLE POR SUBDERE con fecha 23,07,2013</t>
  </si>
  <si>
    <t xml:space="preserve">Con fecha 15/03/2013 se remiten antecedentes a Digna Roco en soporte digital y soporte papel, mediante Memo Nº 5.             </t>
  </si>
  <si>
    <t>DA Nº 6442 del 16,11,2012 aprueba cancelación de derechos permiso de Edificación// Cancelado derechos por permiso de edificación con fecha 30,11,2012 por un monto de $ 961,718// Estamos a la espera de la resolución de prorroga  al Convenio en el plazo de ejecución de las obras.//DA Nº 6864 del 05,12,2012 aprueba BAE//Resolucion Exenta N° 8579 del 21,12,2012 modifica plazos del Convenio se amplia en 13 meses plazo de 12 meses (de DIC 2012) para obra y amplía 13 meses el plazo de 12 meses para equipamiento (de FEB 2013)</t>
  </si>
  <si>
    <t>DA. N° 4404 de fecha 09/08/2013 adjudica a Sergio Marcelo Orostica Sepúlveda.</t>
  </si>
  <si>
    <t>Mejoramiento Calle 5 Norte- 5 Poniente  de Talca codigo IDI 30.106.676-0 (EJECUCION)</t>
  </si>
  <si>
    <t>DA N° 4525 de fecha 19/08/2013  adjudica Petrus Netten Martinez.</t>
  </si>
  <si>
    <t>Aprobado mediante Oficio 4950 de fecha 06/08/2013.  Mediante Ord. 715 de fecha 22/08/2013 de Sr. Intendente a Sr. Alcalde informa de la aprobación del proyecto.</t>
  </si>
  <si>
    <t>Aprobado mediante Ord. 10100 de fecha 26/07/2013.  Cuenta con Res N° 4947 de fecha 06/08/2013.  Mediante Ord. Res. N° 4950 de fecha 06/08/2013 de SUBDERE  a Sr. Intendente informa aprobación del proyecto.  Mediante Ord. 713 de fecha 22/08/2013 de Sr. Intendente a Sr. Alcalde informa aprobación del proyecto.</t>
  </si>
  <si>
    <t>Con fecha 24,06,2013 se envian antecedentes para confección de BAE, mientras llega el Convenio totalmente tramitado/  Convenio totalmente tramitado llegó el 19,08,2013 y se remite a Licitación con fecha 20,08,2013// Aprobado mediante DA N° 4580 del 22,08,2013</t>
  </si>
  <si>
    <t>Jocelin Pérez                         Depto. de Adquisiciones (insumos laboratorios de química y biología y cabinas laboratorio de ingles)</t>
  </si>
  <si>
    <t>Se reciben observaciones con fecha 25/06/2013 y se encuentra en etapa de subsanar para dar respuesta.  Con fecha 01/07/2013 se da respuesta a observaciones.  Se reciben nuevas observaciones con fecha 01/08/2013 y se da respuesta 08/08/2013.</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</si>
  <si>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</si>
  <si>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t>
  </si>
  <si>
    <t>Mediante Ord. 2275 de fecha 03/09/2013 de Sr. Alcalde a presidente de la JJVV se informa de la aprobación del proyecto.</t>
  </si>
  <si>
    <t>Con fecha 24,09,2013 se consulta a JUNJI por estado de proyecto e indican que aún esperan la resolución de Nivel Central, para notificar a los municipios.</t>
  </si>
  <si>
    <t>30,08,2013 soporte digital y 03,09,2013 soporte papel</t>
  </si>
  <si>
    <t>Se canceló permiso de Obra Menor 24,09,2013// Mediante oficio N° 2282 del 05,09,2013 se informa a la Junta de Vecinos, Organizaciones Comunitarias y Comunicaciones de la aprobación del proyecto y el estado en licitación</t>
  </si>
  <si>
    <t>2295-57-LP13</t>
  </si>
  <si>
    <t>30,09,2013</t>
  </si>
  <si>
    <t>21,10,2013</t>
  </si>
  <si>
    <t>2295-58-LP13</t>
  </si>
  <si>
    <t>Construcción de Centro Comercial y Estacionamientos 1 Sur 1841</t>
  </si>
  <si>
    <t>EN DESARROLLO</t>
  </si>
  <si>
    <t>Resolución Exenta N° 1852 de fecha 27/09/2013.</t>
  </si>
  <si>
    <t>Se remiten antecedentes en soporte digital con fecha 30/08/2013.  Se remiten antecedentes en soporte papel, con fecha 02/09/2013.</t>
  </si>
  <si>
    <t xml:space="preserve">Ord. N° 328 de fecha 06/08/2013 de SECPLAN a Comisión Permanente de Evaluación de Propuesta se adjunta informe de licitación pública . Contrato de fecha 30/08/2013.  DA N° 4899 de fecha 05/09/2013 aprueba contrato suscrito con fceha 30/08/2013. </t>
  </si>
  <si>
    <t xml:space="preserve">Ord. N° 339 de fecha 12/08/2013 de SECPLAN a Comisión Permanente de Evaluación de Propuesta se adjunta informe de licitación pública. DA N° 4844 de fecha 04/092013 aprueba contrato suscrito con fecha 28/08/2013 </t>
  </si>
  <si>
    <t>Carta contratista de fecha 31/07/2013 solicita aumento de plazo para firma de contrato. (7 días). Ord. N° 2035 de fecha 09/08/2013 de Alcalde a Contratista señala que no es factible autorizar aumento de plazo para firma de Contrato. DA N° 4804 de fecha 03/09/2013 aprueba contrato suscrito con fecha 03/09/2013.</t>
  </si>
  <si>
    <t>2295-54-LP13</t>
  </si>
  <si>
    <t>Cuenta con estado Elegible desde el 1/10/2013</t>
  </si>
  <si>
    <t>2295-44-le13 2295-52-le13 2295-55-LE13</t>
  </si>
  <si>
    <t>21-06-2013 01/08/2013 30/09/2013</t>
  </si>
  <si>
    <t>01-07-2013 12/08/2013 10/10/2013</t>
  </si>
  <si>
    <t>Plaza Segura, Construcción Plaza Cancha Rayada</t>
  </si>
  <si>
    <t>La obra contempla mejoramiento de la plaza existente, mejorando la luminaria, instalación de juegos infantiles, máquinas de ejercicios y mobiliario urbano.</t>
  </si>
  <si>
    <t xml:space="preserve">Se envían antecedentes via mail con fecha 09/10/2013.  </t>
  </si>
  <si>
    <t>Se reciben observaciones el 09/10/2013, y se da respuesta el mismo día.  Se vuelven a recibir observaciones el mismo dia, dando respuesta el 10/10/2013.</t>
  </si>
  <si>
    <t>2295-60-LP13</t>
  </si>
  <si>
    <t>De acuerdo a lo informado por Asesora Jurídica en Ord. 425 de fecha 10/10/2013 informa que se encuentra en etapa de recopilación de antecedentes para la inscripción de dominio en el CBR.</t>
  </si>
  <si>
    <t>De acuerdo a lo informado por Asesora Jurídica en Ord. 425 de fecha 10/10/2013 informa que se encuentra en etapa de estudio, debido a que es area verde, ya que son de dominio publico impidiendo la inscripción a nombre del municipio.</t>
  </si>
  <si>
    <t>PMU Emergencia 2013</t>
  </si>
  <si>
    <t>18,10,2013</t>
  </si>
  <si>
    <t>Se enviaron antecedentes de la situación actual de este proyecto para evaluar una visita a Nivel Central y solicitar al SUBDERE asignación de recursos.  Pamela envia mail solicitando a Juan Carlos Diaz programar solicitud.//Mediante Ord. Nº 0644 del 13,03,2013 se solicita apoyo financiero al SUBDERE.//Se actualiza información a solicitud de la fuente en la plataforma PMU ONLINE/ a la espera de revalidar el RS por parte del MIDESO, para continuar con el proceso de obtención de recursos/  se actualiza montos en la ficha IDI 30114772-0/ Ord N° 056 de fecha 05,09,2013 de SUBDERER a MIDESO, solicita Recomendación favorable a la ficha// RS con fecha 07,10,2013//Memo N° 9 de Jefe Unidad Regional SUBDERE otorga la VISACION URS/ quedamos a la espera de financiamiento,</t>
  </si>
  <si>
    <t>Convenio de fecha 21/10/2013, Res. Exenta N° 2166 de fecha 11/11/2013 aprueba convenio.</t>
  </si>
  <si>
    <t>Convenio de fecha 21/10/2013, Res. Exenta N° 2168 de fecha 11/11/2013 aprueba convenio.</t>
  </si>
  <si>
    <t>Convenio de fecha 21/10/2013, Res. Exenta N° 2167 de fecha 11/11/2013 aprueba convenio.</t>
  </si>
  <si>
    <t>Convenio de fecha 21/10/2013, Res. Exenta N° 2188 de fecha 11/11/2013 aprueba convenio.</t>
  </si>
  <si>
    <t>Convenio de fecha 21/10/2013, Res. Exenta N° 2187 de fecha 11/11/2013 aprueba convenio.</t>
  </si>
  <si>
    <t>Convenio de fecha 21/10/2013, Res. Exenta N° 2189 de fecha 11/11/2013 aprueba convenio.</t>
  </si>
  <si>
    <t>El proyecto contempla la construcción de un Edificio Administrativo, Edificio de Deportes (halterofilia, acondicionamiento físico y musculación, sala de gimnasia artística, sala de tenis de mesa, sala deportes de combate), Cancha de fútbol de cesped sintético,  camarines, sshh públicos, , pista de calentamiento outdoo, máquinas de ejercicios, plazas y áreas verdes.</t>
  </si>
  <si>
    <t>Aprobado tecnicamente mediante mail de fecha 10/10/2013 de Daniela Roldán de la Subsecretaria de Prevnción del Delito y Seguridad Pública.</t>
  </si>
  <si>
    <t>Se remiten antecedentes en soporte digital y papel (Memo N° 9) de fecha 19/11/2013.</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</si>
  <si>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meses.//Mediante DA nº 0787 del 07,02,2013 se aprueba costos de operación y mantención por Concejo Municipal// Se ingresan observaciones subsandas mediante Ord. Nº 1221 del 16,05,2013  // Se recibe RATE FI con fecha 28,05,2013// Con fecha 05,08,2013 se envia diágnostico corregido, se sube a la platforma junto a Oficio N° 1999 del 05,08,2013// Proyecto RS* desde el  04,09,2013/  Se informa al Establecimiento con copia DAEM y Sr. Intendente mediante oficio.</t>
  </si>
  <si>
    <t>Ampliación y Reparación Centro Desarrollo Social Oscar Herrera Arriagada, Talca. Codigo PMU- 1-C-2013-3006</t>
  </si>
  <si>
    <t>Observaciones formuladas con fecha 04,11,2013 y respondidas con fecha 04,11,2013,</t>
  </si>
  <si>
    <t>Corresponde a la ampliación y reparación del actual inmueble del CEDESO, dado que cuenta con deficiti de oficinas administrativas y espacios para atención de publico, asimismo, cuenta con un espacio eabandonado, que se pretenede habilitar para bodega y generar mas espacio al interior del recinto.</t>
  </si>
  <si>
    <t xml:space="preserve">D.A. 6018 de fecha 22/11/2013 a Marcelo Orostica Sepulveda </t>
  </si>
  <si>
    <t>Marco Merlin y Cristian Henriquez</t>
  </si>
  <si>
    <t xml:space="preserve">Marco Merlin   </t>
  </si>
  <si>
    <t>Alejandro de la Puente Acuña</t>
  </si>
  <si>
    <t>D.A. 6075 de fecha 25/11/2013 a Sociedad Constructora Ingetalk Ltda.</t>
  </si>
  <si>
    <t>Pavimentación Participativa "Calle 21 Sur" entre calles 4 y 4 1/2 Poniente</t>
  </si>
  <si>
    <t>Postulado mediante Ord. 2705 de fecha 24/10/2013.</t>
  </si>
  <si>
    <t xml:space="preserve">A través de Ord. De fecha 25/11/2011 de SEREMI MINVU se nos informa sobre inicio de Diseño. Contratandose a a la Flor Muñoz Mena fono 94894782 / flormariamm@gmail.com y por parte del Ministerio de Vivienda encragado del proyecto el Ingenirio Civil David Zepeda Guzmán fono 523450/dzepeda@minvu.cl .  </t>
  </si>
  <si>
    <t>Resolución Nº 35  del SERVIU de fecha  19/08/2013</t>
  </si>
  <si>
    <t>Acta de selección de ofertas de fecha 01/08/2013 a Fernando Vega Godoy, RUT 8,194,156-4</t>
  </si>
  <si>
    <t>Guillermo Moore Lavin (reemplazante Mauricio Veloso Montecino)</t>
  </si>
  <si>
    <t>2013-2014</t>
  </si>
  <si>
    <t>Mediante Memo Interno N° 05 de fecha 26/11/2013 se remiten antecedentes en soporte papel.</t>
  </si>
  <si>
    <t>Con fecha 27/05/2010, se crea la ficha proceso 2011 y se pide a SECREDUC mediante Ord Nº 1004 mantener la iniciativa como arrastre para el 2011.  Se solicita reunion de trabajo pero se debe contar primero con el estudio de oferta y demanda aprobado.  Durante el mes de marzo 2011 se enviará nueva propuesta a SERPLAC para la obtención de la aprobación de demanda, para posteriormente comenzar con las reuniones para definir el Programa Arquitectonico.  RATE FI de fecha 29,04,2011  ( no se han subsanadao observaciones dado otras prioridades del momento)sin embargo, con fecha 28/06/2011 se envia mail a Sectorialista para coordinar reunión y revisar las observaciones para subsanarlas.// Con fecha 16,05,2012 se recibe y se remiten arquitectura y eett  a las especialidades para su desarrollo.//Con fecha 12,11,2012 mediante Ord. Nº 2824 se ingresa respuesta a observaciones finales, los antecedentes fueron subidos a la plataforma..// Se reciven observaciones 26,11,2012, dada las priooridades del momento se ha dejado el tema de resolver el plan de contingencia para el mes de marzo del 2013// Se evalua situación con DAEM y finalmente se acuerda dejar un espacio en el mismo establecimiento para habilitarlo, se desarrolla el proyecto y se envia a SECREDUC con fecha 25,06,2013, posteriormente se efectua reunión en terreno con revisor de SECREDUC, quien manifiesta observaciones respecto de la planta de tratamiento, en este Caso Lorena Valenzuela esta gestionando con SSM un certificado que autoriza el uso provisonalmente de la instalación a 20 m de la planta actual//17,07,2013//Se recibe mediante  Ord. N° 3680 del 12,09,2013 de SECREDUC aprobacioón al Plan de Contingencia (se recibe original con fecha 30,09,2013) Con fecha 13,09,2013 se suben observaciones subsanadas al portal, oficio de ingreso N° 2380 del 12,09,2013// Con fecha 14,10,2013 llegan nuevas observaciones y se subsanan con fecha  21,10,2013 no obstante se sube al portal con fecha 19,11,2013 por que antes nos encontrabamos en PARO/Con fecha 27,11,2013 se obtiene RS* (Recomendación Favorable al proyecto)</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</si>
  <si>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t>
  </si>
  <si>
    <t>Se encuentra VISADO por SECREDUC con fecha 23,07,2013, se sube proyecto final a la plataforma PMU ON LINE con fecha 26,07,2013// con fecha 30,07,2013 se envia observación a subsanar// Se subsana y se responde con fecha 31,07,2013//con fecha 07,10,2013 se consulta a SECREDUC por el Estado y con fecha 08,10,2013 responde Paola Soto que en Nivel Central lo estan revisando// Con fecha 21,11,2013 se reitera mail consultando por el avance de la revisión con la misma fecha responde Paola que en Santiago aún no definen la cartera presupuestaria//</t>
  </si>
  <si>
    <t>Resolución Exenta N° 1852 de fecha 27/09/2013.  Decreto 524 de fecha 21/10/2013 transfiere recursos a la Municipalidad de Talca.</t>
  </si>
  <si>
    <t>2295-56-LP13//             TRATO DIRECTO</t>
  </si>
  <si>
    <t>30,09,2013//    21,11,2013</t>
  </si>
  <si>
    <t>22,10,2013//                      26,11,2013</t>
  </si>
  <si>
    <t>Según resolucion Nº 132 de fecha 16 de noviembre del 2012 se se aprueba estudio de impacto ambiental del proyecto ,mediante Res: 1702 de fecha 17-08-2012 de aprueba proyecto de paralelismo  en vialidad  y con fecha 07-12-2012 se aprueba proyecto en Nuevosur bajo el Nº 300-19-2012.  Se encontraron observaciopnes por parte del departamento juridico al plano de subdivicion . lo cual fue modificado y actualizado mandando todos los antecedentes al departamento juridico mediante ORD N° 186 de fecha 19 de julio del 2013, Se Firma escritura de Terreno  para colocacion de estanque de agua potable , el departamento juridico debe hacer el ingreso al conservador.Se solicitan antecedentes al comite de agua potable de algunos socios para terminar la formulacion de la presentacion al Banco de Proyectos,</t>
  </si>
  <si>
    <t>Habilitación y Construcción de Infraestructura para Escuela José Manuel Balmaceda y Fernández, Talca</t>
  </si>
  <si>
    <t>La obra contempla intervenir la actual infraestructura educacional ubicada en calle 7 Poniente o Av. Circunvalación con 1 sur, de tal manera de poder reubicar a la Escuela José Manuel Balmaceda tanto con el Nivel Básico como pre básico.
Para ello será necesario realizar una serie de intervenciones que se mencionan a grandes rasgos a continuación y que permitirán dejar un recinto educacional normativo.</t>
  </si>
  <si>
    <t>Se envian todos los antecedentes finales con fecha 03,12,2013 mediante oficio N° 2942 del 02,12,2013</t>
  </si>
  <si>
    <t>Patricio Chávez</t>
  </si>
  <si>
    <t>20,06,2013</t>
  </si>
  <si>
    <t>Patricio Hernández/ Cristian Henriquez</t>
  </si>
  <si>
    <t>Trato Directo a SOC. de Ingeniería y Construcción FASE LTDA. RUT. 76,548,270-4/ OC N° 2295-224-SE13 de fecha 11,12,2013</t>
  </si>
  <si>
    <t>Con fecha 11,12,2013 se recibió mail de Paola Soto de SECREDUC adjuntando Ord N° 04/001251 de fecha 09,12,2013 de Subsecretario de Educación q informa los proyectos financiados en la región, autoriza el inicio de la licitación pero no se puede adjudicar hasta recibir la REX de aprobación por parte de la SUBDERE//</t>
  </si>
  <si>
    <t>12,12,2013 (archivos Digitales) y con fecha 13,12,2013 Archivos en formato papel</t>
  </si>
  <si>
    <t>Con fecha 12,122013 antecedente formato digital y con fecha 13,12,2013 antecedentes formato papel</t>
  </si>
  <si>
    <t>La obra consiste en la ejecución de obras de reparación y acondicionamiento del edificio en el cual funciona la Biblioteca Municipal La Florida, espacio construido de aproximadamente 104,45m2, se repara la techumbre, ventanales, estucos, se instala aire acondicionado, meson de atención de publico entre otros...</t>
  </si>
  <si>
    <t>Fomento de la Lectura Convocatoria 2014 de los Fondos Consursables del Consejo Nacional de la Cultura y las Artes</t>
  </si>
  <si>
    <t>Postulado ON LINE con fecha 06,09,2012</t>
  </si>
  <si>
    <t>Reparación Parcial Bibiloteca La Florida, Talca, FOLIO de postulación 54555</t>
  </si>
  <si>
    <t>Ampliación Jardín Infantil y Sala Cuna Pasito Seguro, Talca, IDI 30.195.023-0</t>
  </si>
  <si>
    <t>Mediante correo electrónico de fecha 06/12/2013, de Programa de Inversión Desarrollo de la Ciudad, envía Resolución Exenta 11,870 de fecha 06/12/2013, totalmente tramitada.Mediante Circ. N° 0277 de fehca 11/12/2013 de SUBDERE, informa total tramitación de Resolución N° 11,870 del 6 de septiembre, determina tercer listado de municipios elegibles e indica que el plazo para postular el proyecto es el 17/01/2014.</t>
  </si>
  <si>
    <t>Resolución Exenta N° 2693 de fecha 25/11/2013.</t>
  </si>
  <si>
    <t>Con fecha 18,12,2013 fueron publicados los resultados del Concurso a nivel nacional, siendo adjudicados con el 90% del monto solicitado al CNCA, el jurado hizo un descuento del 10% dado que considera que los aportes del municipio son principalmente servicios.</t>
  </si>
  <si>
    <t>FNDR 2013-2014</t>
  </si>
  <si>
    <t>Traslado de Modulos a Escuela Viña Purisima (Plan de Contingencia)</t>
  </si>
  <si>
    <t>Consiste en el traslado y armado de salas modulares transitorios, mientras se ejecutan los trabajos correspondientes al proyecto de Normalización, trabajos que estan a cargo del equipo de construcción del DAEM</t>
  </si>
  <si>
    <t>FNDR 2012-2013-2014</t>
  </si>
  <si>
    <t>DA N° 6484 de fecha 12/12/2013 autoriza cancelación por concepto de obra menor.</t>
  </si>
  <si>
    <t>16,12,2013</t>
  </si>
  <si>
    <t>07,02,2014</t>
  </si>
  <si>
    <t>Mediante Ord. 324 de fecha 27/12/2013 se remite a Secretario Municipal con copia a Sr. Alcalde, Administrador Municipales y Concejales, Informe con estado de avance y copia de informe de mecánicas de suelos.</t>
  </si>
  <si>
    <t>Este proyecto fue desarrollado completo para ser postulado a un financiamiento especial, lamentablemente sobrepasaba el monto disponible y quedo pendiente a la espera de un nuevo financiamiento, cuenta con especialidades, según las ultimas instrucciones se podria postular a un FIE  para visación de serplac.  No existe mayor avance de lo descrito anteriormente, dado que se ha dado prioridad a otros proyectos en los ultimos meses.  Mediante DA nº 0787 del 07,02,2013 se aprueba costos de operación y mantención por Concejo Municipal / Se recibe proyecto de estructuras en mes de junio al igual que arquitectura y especificaciones técnicas, el presupuesto oficial fue entregado con fecha 06,08,2013, se trabaja en subsanar las observaciones al diágnostico, para subir a la plataforma.// Se solicitó información a la Corporación del Deporte para evalaur las alternativas de solución en el Diágnostico solicitado pr la fuente// Respuesta mediante Ord N° 13 de fecha 10,09,2013// Se actualizan antecedentes para hacer nueva presentación a la fuente 27,09,2013// con fecha 20,11,2013 se suben nuevos antecedentes al portal a la espera de revisión por parte de MIDESO//Se obtiene RATE con fecha 27,11,2013FI/ Se envian antecedentes solicitados y subsanados mediante Ord. N° 3037 del 12,12,2013 se suben al portal//Se obtiene recomendación el 24,12,2013 RS*</t>
  </si>
  <si>
    <t xml:space="preserve">Convenio Marco (diversas empresas)           2291-65-L113 (Quimica)       2291-66-L113 (Biología)       2291-75-L113 (Cabinas)                 2291-107-L113 (2° llamado cabinas)                 </t>
  </si>
  <si>
    <t>17/07/2013 (Quimica)            17/07/2013  (Biología)              19/07/2013 (Cabinas)                              28-11-2013 (2° llamado cabinas)</t>
  </si>
  <si>
    <t>23/07/2013 (Quimica)            23/07/2013  (Biología)              29/07/2013 (Cabinas)                          6-12-2013 (2° llamado cabinas)</t>
  </si>
  <si>
    <t>Claudia Castro (traspasado a Verónica Pizarro)</t>
  </si>
  <si>
    <t>Claudia Castro (traspasado a Juli Pizarro)</t>
  </si>
  <si>
    <t>Con fecha 24,09,2013 se consulta a JUNJI por estado de proyecto e indican que aún esperan la resolución de Nivel Central, para notificar a los municipios. Cuenta con Decreto Alcaldicio N° 6367 de fecha 06/12/2013  donde se ha acordado aprobar los costos de operacion y mantención.</t>
  </si>
  <si>
    <t>D.A. 6019 de fecha 22/11/2013 a Empresa Sociedad de Ingeniería y Construcción FASE Ltda.  Contrato firmado con fecha 03/12/2013.  Se emite O/C 2295-218-SE13 con fecha 10/12/2013.</t>
  </si>
  <si>
    <t>Ord. N° 1167 de fecha 17/10/2013  de SEREMI MTT  adjunta convenios para su respectiva firma. 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</si>
  <si>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</si>
  <si>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Ord. N° 1167 de fecha 17/10/2013  de SEREMI MTT  adjunta convenios para su respectiva firma .Ord. N° 1167 de fecha 17/10/2013  de SEREMI MTT  adjunta convenios para su respectiva firma.Cuenta con Certificado de Disponibilidad Presupuestaria del mes de octubre de 2013 de MTT. Ord. N° 3048 de fecha 12/12/2013 , de Alcalde  a  Jefa Unidad de Infraestructura se solicita V° B° de bases para licitación.</t>
  </si>
  <si>
    <t>Quedó elegible con fecha 19,11,2013 CON FECHA 10,12,2013 se recibe mail de Katherine Arancibia de la SUBDERE Junto con saludar, les escribo para comunicarles que con fecha 06 de Diciembre del presente año han finalizado el proceso de aprobación de los proyectos postulados al PMU, en el marco del Proyecto de Apoyo a la Gestión de las DIDECO, lo cual se ratifica a través de Resolución Exento Nº 15.421 firmada por nuestro Subsecretario en la fecha indicada. Con lo anterior, los municipios se encuentran en condiciones de iniciar los procesos de licitación y otros para dar curso a los proyectos. La unidad correspondiente al PMU se pondrá en contacto con el municipio para enviarles copia de la resolución mencionada y puedan iniciar con los trámites siguientes.//la SUBDERE enviará la Resolución, mientras se derivan antecedentes a licitaciones para comenzar con el proceso de licitación</t>
  </si>
  <si>
    <t>Cuenta  con DA Nº 1883 de fecha 09/04/2013 donde se ha puesto en conocimiento del  Concejo Municipal el anteproyecto de recuperación del Mercado Central . Con fecha 27/06/2013 y recibido en el municipio con fecha 08/07/2013 hace entrega CORGROUP de respuesta a minuta de observaciones realizadas por el municipio y MIDESO. Con fecha 08/08/2013 se solicita a asesora juridica revisión de antecedentes.  Con fecha Noviembre del 2013 ingresa arquitecto respuesta a Observaciones al proyecto.  05/12/2013 ingresa respuesta a observaciones por pate de CORGRUP.  Con fecha 18/12/2013 es ingresado nuevamente a mideso para su  evaluación.</t>
  </si>
  <si>
    <t>DA N° 6074 del 25,11,2013 a Luis Carvallo Orellana/ Contrato de fecha 06,12,2013/ OC N° 2295-219-SE13</t>
  </si>
  <si>
    <t>Cuenta con convenio de transferencia de fecha 14/10/2013.  D.A. 6560 de fecha 17/12/2013 aprueba convenio de transferencia.</t>
  </si>
  <si>
    <t>Por medio de correo electrónico de fecha 14/11/2013 se solicita cotización para mecánica de suelos a Controlab, Atylab y Labotal.  Mediante Ord. 295 de fecha 02/12/2013 se solicita a encargada de Chilecompra la contratación de mecánicas de suelos.  Con fecha 03/12/2013 se envía a Depto. de Finanzas Nota de Pedido N° 16 para la contratación de mecánicas de suelos.</t>
  </si>
  <si>
    <t>Consiste en el proyecto para la actualizacion del sistema de agua potable ya que el sector ha tenido un crecimiento poblacional sostenido en el tiempo, en la mayoria de los casos las viviendas no cuentan con agua potable. El Comité de APR  tiene un requerimiento de 42 viviendas sin red y 130 nuevos arranques</t>
  </si>
  <si>
    <t>EN POSTULACION</t>
  </si>
  <si>
    <t>2295-7-lp14</t>
  </si>
  <si>
    <t>2295-5-lp14</t>
  </si>
  <si>
    <t>2295-1-lp14</t>
  </si>
  <si>
    <t>2295-3-lp14</t>
  </si>
  <si>
    <t>2295-6-lp14</t>
  </si>
  <si>
    <t>2295-4-lp14</t>
  </si>
  <si>
    <t>2295-8-LP14</t>
  </si>
  <si>
    <t>10,01,2014</t>
  </si>
  <si>
    <t>30,01,2014</t>
  </si>
  <si>
    <t>30,12,2013</t>
  </si>
  <si>
    <t>31,03,2014</t>
  </si>
  <si>
    <t>PPP 2013</t>
  </si>
  <si>
    <t>SUBDERE-Programa de Inversión Desarrollo de la Ciudad,</t>
  </si>
  <si>
    <t>17/01/2014, mediante Ord. 0066 de fecha 14/01/2014</t>
  </si>
  <si>
    <t>Con fecha 17/01/2014 Subsecretaria de Prevención del Delito realiza transferencia de recursos al municipio.</t>
  </si>
  <si>
    <t>2295-13-LP14</t>
  </si>
  <si>
    <t>EN LICITACION</t>
  </si>
  <si>
    <t xml:space="preserve">Mediante Ord. 305 de fecha 09/12/2013 de Encargada Area Proyectos de Inversión a Sr. Alcalde, se solicita autorizar cancelación de permiso de obra menor.  </t>
  </si>
  <si>
    <t>Comprende la ejecución de dos cubiertas  cuya nave se estructura en perfiles tubular de grandes dimensiones tipo Tubest o similar</t>
  </si>
  <si>
    <t>Construcción Cubiertas Multicanchas Complejo Educacional Javiera Carrera COD BIP 30125198-0</t>
  </si>
  <si>
    <t>Enviado los antecedentes con fecha 10,01,2013 mediante Ord. Nº 0071</t>
  </si>
  <si>
    <t>2295-16-LE14</t>
  </si>
  <si>
    <t>03,02,2014</t>
  </si>
  <si>
    <t>22,01,2014</t>
  </si>
  <si>
    <t>Se realiza un 2 Llamado, con autorización de la Fuente, dado que el primero quedó inadmisible</t>
  </si>
  <si>
    <t>Adquisición e Instalación de Alumbrado Publico Solar, Talca. (2° Llamado)</t>
  </si>
  <si>
    <t>Demolición y Reposición 3 salas de clases Liceo Industrial Superior, Talca</t>
  </si>
  <si>
    <t>La obra comprende la demolición de pabellón de madera que ya cumplió su vida útil y se encuentra en mal estado y la reposición mediante la construcción de un pabellón de dos pisos en albañilería reforzada.</t>
  </si>
  <si>
    <t>Mediante Ord. 0176 de fecha 29/01/2014 se remiten a SECREDUC antecedentes modificados, del proyecto postulado en julio del 2012.  Se realizaron los cambios de acuerdo a observaciones realizadas por MINEDUC, por cuanto el nombre debía cambiar, y se modifica el proyecto en forma integral, cambiando su diseño original.</t>
  </si>
  <si>
    <t>Se reciben observaciones con fecha 30/07/2012, a través de mail enviado Paulo Lagos, de SECREDUC.  Se da respuesta a observaciones mediante Ord.  1861 de fecha 02/08/2012. Se reciben nuevas observaciones con fecha 16/01/2014, se da respuesta a observaciones a través de Ord N°0112 de fecha 20/01/2014.</t>
  </si>
  <si>
    <t xml:space="preserve">Mediante documento Ord.                                          N° 152143 de fecha 28,11,2013 de JUNJI (recibido por esta Unidad el 09,12,2013) adjunta certificado que acreditan la conformidad normativa, existen observaciones menores q subsanar// Con fecha 09,12,2013 se envian antecedentes fianales para la visación definitiva.// Mediante Ord. N° 015002 del 02,01,2014 de JUNJI (recibido con fecha 13,01,2014) emite observaciones al proyecto referido al monto, dado que hay que ajustarse al monto inicial postulado// Mediante Ord. N° 0095 del 17,01,2014 y envaido con fecha 20,01,2014 se da respuesta a las observaciones formulada, se envian nuevos antecedentes a la espera de respuesta para subir antecedentes al SNI </t>
  </si>
  <si>
    <t>Con fecha 16,12,2013 se recepciona mail del Consejo Nacional de la Cultura y las Artes Nivel Central invitando a una ceremonia de fondos de Cultura 2014, para el día 18,12,2013 en Santiago//  Mediante Ord. 0192 de fecha 30/01/2014 de Sr. Alcalde a Directora Regional de Cultura, se remite presupuesto modificado según lo aprobado.</t>
  </si>
  <si>
    <t>Ord. N° 1167 de fecha 17/10/2013  de SEREMI MTT  adjunta convenios para su respectiva firma .Cuenta con Certificado de Disponibilidad Presupuestaria del mes de Diciembre de 2013 de MTT. Ord. N° 3048 de fecha 12/12/2013 , de Alcalde  a  Jefa Unidad de Infraestructura se solicita V° B° de bases para licitación.  Mediante Ord. 048 de fecha 30/01/2014 se remite a Comisión Permanente de Evaluación de Propuestas informe para conocimiento y resolución.</t>
  </si>
  <si>
    <t>Patricio Chavez</t>
  </si>
  <si>
    <t>2295-24-LP14</t>
  </si>
  <si>
    <t>El proyecto contempla la construccion de locales provisorios que se vieron afectados por incendio del 8/01/2014.  Se consideran 106 locales, de carácter provisorio de estructura metálica, considerando puestos de cocineria, toiserias, puestos de frutas, verduras, flores artesanias, entre otros, admas de una oficina y sshh.</t>
  </si>
  <si>
    <t>Recursos Municipales 2014</t>
  </si>
  <si>
    <t>Mediante Ord. 346 de fecha 29/01/2014 de Consejo Monumentos Nacionales aprueba proyecto temporal de locales comerciales.</t>
  </si>
  <si>
    <t xml:space="preserve">Mediante Ord. 255 de fecha 21/06/2013 se remiten TDR a Ximena Soto S., para la adquisición de insumos para laboratorios de biología y química y equipamiento para laboratorio de idiomas. Mediante Ord. 190 de fecha 06/08/2013 se remite a Depto . de Adquisiciones Evaluaciones Técnicas para la adquisición de insumos para laboratorios de Biología y Química, enviadas por el Establecimiento.  Mediante Ord. 199 de fecha 08/08/2013 se remite a Depto. de Adquisiciones Evaluación Técnica para la adquisición de cab inas para laboratorio de Inglés, enviada por el Establecimiento.  Mediante Ord. 84 de fecha 12/08/2013 Depto. Adquisiciones informa que se declarará desierta Licitación para adquisición de cabinas.  D.A. 4527 de fecha 19/08/2013 adjudica insumos para laboratorio de química a Prodelab Ltda. (líneas 1, 5, 6, 10) y Distribuidora Pérez (líneas 2,3,4,7,8,9,11,12).  D.A. 4528 de fecha 19/08/2013 adjudica insumos para laboratorio de biología a Distribuidora Pérez (líneas 2,3,4,5,6,7,8,9,10,12), Importadora Soviquim (línea 11) y Comercializadora Sudelab (línea 1).  Mediante Ord. 217 de fecha 26/08/2013 se solicita a Sr. Alcalde declarar desierta Licitación 2291-75-L113 (cabinas lab. idiomas).  Mediante Ord. 225 de fecha 02/09/2013 de Encargada Area Proyectos de Inversión a Depto. de Adquisiciones, se remiten antecedentes para realizar 2° llamado a licitación.  D.A. 4802 de fecha 03/09/2013 declara desierta licitación 2291-75-L113 por incumplimiento de Bases.  Mediante Ord. 373 de SECPLAN a Comisión Permanente de Evaluación de Propuestas informa de la compra de equipamiento tecnológico realizado a través de Convesio Marco.  Mediante Ord. 306 de fecha 09/12/2013 de Encargada Area Proyectos de Inversión a Sr. Alcalde se solicita declarar desierta licitación 2271-107-L113.  D.A. 6490 de fecha 12/12/2013 declara desierta licitación 2271-107-L113.  </t>
  </si>
  <si>
    <t>D.A. 0676 de fecha 05/02/2014 a Petrus Alfonso Netten Martínez.</t>
  </si>
  <si>
    <t>D.A. 0715 de fecha 06/02/2014 a Sociedad Constructora Ingenieros Asociados Ltda.</t>
  </si>
  <si>
    <t>D.A. 0711 de fecha 06/02/2014 a Sociedad Constructora Ingenieros Asociados Ltda.</t>
  </si>
  <si>
    <t>D6A. 0710 de fecha 05/02/2014 a Constructora Aladin Haroldo Morales Moyano</t>
  </si>
  <si>
    <t>D.A. 0712 de fecha 06/02/2014 a Sociedad Constructora Ingenieros Asociados Ltda.</t>
  </si>
  <si>
    <t>D.A. 0713 de fecha 06/02/2014 a Sociedad Constructora Ingenieros Asociados Ltda.</t>
  </si>
  <si>
    <t xml:space="preserve">De acuerdo a información entregada via mail de fecha 12/02/2014, por funcionario MINVU, se encuentra con observaciones por parte del GORE. Este proyecto por ser menor a 2000 utm no necesita recomendación favorable por parte de MIDESO, es por esta razon que los antecedentes fueron ingresados a GORE.  </t>
  </si>
  <si>
    <t>RS* 21/08/2013                                                                                                                   RS 2014 12/12/2013</t>
  </si>
  <si>
    <t>De acuerdo a lo informado via mail de fecha 12/02/2014 se esta tramitando a nivel central la asignación de presupuesto para la materialización de este proyecto.</t>
  </si>
  <si>
    <t>2013-2013-2014</t>
  </si>
  <si>
    <t>El proyecto consiste en el diseño y construcción de un COSAM en terreno del actual CESFAM la Florida adosandose en un ala de este edificio.</t>
  </si>
  <si>
    <t>isabel soto</t>
  </si>
  <si>
    <t>2295-36-lp13</t>
  </si>
  <si>
    <t>Construcción Sala Cuna y Jardín Infantil Los Conquistadores del Porvenir  Codigo IDI 30,188,773-0</t>
  </si>
  <si>
    <t>31-01-2014 fecha termino real 23/01/2014</t>
  </si>
  <si>
    <t>90 +  34  +   25 + 15</t>
  </si>
  <si>
    <t>90+36 + 25+15</t>
  </si>
  <si>
    <t>90 + 42 + 25 + 15</t>
  </si>
  <si>
    <t>Mediante Ord. 0226 de fecha 07/02/2014 de DOM  a Director DAEM, se remite 2° Estado de Pago.</t>
  </si>
  <si>
    <t>Construcción Cierro de Acceso Escuela Centinela</t>
  </si>
  <si>
    <t>En el deslinde sur, hacia el camino principal, construcción  cierro de 44m de largo aproximadamente, en estructura y malla metálica, incluyendo porton de acceso.</t>
  </si>
  <si>
    <t>Convenio de transferencia de fecha 25/11/2013 entre MINEDUC y Municipalidad.</t>
  </si>
  <si>
    <t>Cambio cubierta, forro marcos estructura Multicancha Escuela Costanera</t>
  </si>
  <si>
    <t>Contempla forro de estructura de techumbre para evitar ingreso y permanencia de palomas.- Reposición de 800 m2 de cubierta metálica de Multicancha.</t>
  </si>
  <si>
    <t>Con fecha 26/02/2014 se remiten en soporte papel y digital</t>
  </si>
  <si>
    <t xml:space="preserve">Claudia Castro </t>
  </si>
  <si>
    <t>Normalización área prebásica Escuela José Abelardo Núñez, Talca.</t>
  </si>
  <si>
    <t>Construcción Patio Cubierto y rejas de contención Escuela Coop. Lircay, Talca</t>
  </si>
  <si>
    <t>Fondo de apoyo a la Educación Pública Municipal de Calidad (Administrado por el DAEM)</t>
  </si>
  <si>
    <t>REX 5838 del 06,08,2013 asignación de recursos/ Convenio de transferencia de fecha 25,11,2013 entre MINEDUC y Municipalidad.</t>
  </si>
  <si>
    <t>La obra consulta la construcción de un patio cubierto de superficie aprox 39,24m2, a ubicar en el borde poniente del patio central. Será ejecutado en estructura de acero con perfiles de diferentes medidas, con cubierta en acero y forro lateral en la cara norte para evitar el ingreso de agua lluvia en el invierno. Se incluye además la ejecución de 24m lineales de malla metálica de altura, a ubicar en el deslinde norte del local.</t>
  </si>
  <si>
    <t>El proyecto consistirá en la construcción del baño para el nivel de prebásica a ubicar en el borde oriente del establecimiento,. Se incluye además la habilitación del patio cubierto para el mismo nivel de 47,1m2 aproximadamente, ubicado en el costado norte de la sala, lugar en el que se cambia la techumbre incorporando iluminación y ventilación natural y mejorando las terminaciones generales de muros y pavimento.</t>
  </si>
  <si>
    <t>La obra consulta la instalación de pavimento baldosa tipo Budnik de 30x30cm sobre el radier de la multicancha existente más la ejecución de una franja perimetral de radier con color incorporado con el propósito de amortiguar la diferencia de nivel del nuevo pavimento respecto de los pavimentos circundantes. Se considera la ejecución de 478,36m2 de baldosa y 56,51m2 de radier.</t>
  </si>
  <si>
    <t>Construcción Patio Cubierto Escuela Básica, Talca</t>
  </si>
  <si>
    <t>La obra consulta la construcción de un patio cubierto de superficie municipal aproximada 66,04m2, a ubicar en patio del sector norte, al costado poniente del patio cubierto existente. Será ejecutado en estructura de acero con perfiles de diferentes medidas, con cubierta en acero zincado ondulado, consultando la instalación de forro lateral de acero galvanizado en la cara norte superior para evitar el ingreso de agua lluvia en el invierno. Se consulta además la ejecución de pavimento radier para el patio cubierto y sistema de evacuación de aguas lluvias,</t>
  </si>
  <si>
    <t>Soporte digital el 27,02,2014/ Soporte papel el 28,02,2014</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</si>
  <si>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RS/Con fecha 14,02,2014 mediante ORD. N° 092 de Secplan se remite convenio firmado al Sr. Alcalde para aprobación mediante DA//con fecha 11,02,2014 se suben los antecedentes al portal MIDESO//</t>
  </si>
  <si>
    <t>Construcción Bicicletero Escuela Huilquilemu</t>
  </si>
  <si>
    <t>El proyecto consiste en la reconstrucción de un recinto destinado a guardar las bicicletas de los alumnos, ya que el actual se encuentra en pésimas condiciones.</t>
  </si>
  <si>
    <t>04/03/2014 se remiten antecedentes en soporte papel y digital</t>
  </si>
  <si>
    <t>Mediante Ord. 0294 de fecha 20/02/2014 de DOM a Sr. Alcalde, se solicita autorizar mediante decreto alcaldicio aumento de plazo de 17 días, quedando como nueva fecha de término el 14/03/2014.</t>
  </si>
  <si>
    <t>REX de fecha 28,02,2014 N° 2961 de la SUBDERE</t>
  </si>
  <si>
    <t>Se encuentra en evaluación técnica a la espera de informe de Ingeniero Civil Elec,</t>
  </si>
  <si>
    <t>D.A. 1266 de fecha 06/03/2014 a Sociedad Constructora Ingenieros Asociados Ltda.</t>
  </si>
  <si>
    <t>MINEDUC 2014 (Fondos de Emergencia para Infraestructura Transitoria)</t>
  </si>
  <si>
    <t>Certificado de Visación de SECREDUC de fecha 31,01,2014</t>
  </si>
  <si>
    <t>Mediante Ord. 0175 de fecha 29/01/2014 se envían antecedentes para dar respuesta a observaciones enviadas por Mauricio Vera, por mail el 07,01,2014</t>
  </si>
  <si>
    <t>TERMINADO</t>
  </si>
  <si>
    <t>Consiste en el diseño de la red de alcantarillado para el terreno donde se emplazan 35 viviendas de los allegados del comite Sol Naciente del Sector Porvenir</t>
  </si>
  <si>
    <t>Construccion Red de Alcantarillado Comité Sol Naciente Sector El Porvenir</t>
  </si>
  <si>
    <t>Con fecha 05/03/2014 se remite a SUBDERE certificado y planillas de ingresos, egresos y proyección de acuerdo a lo solicitado.</t>
  </si>
  <si>
    <t>Cuenta con Acta de Recepción Provisoria de fecha 21/02/2014.  Resolución Exenta N° 1128 de fecha 05/03/2014 aprueba acta de recepción provisoria.</t>
  </si>
  <si>
    <t>La obra consiste en la construcción de pasillo cubierto de estructura de madera con pavimento radier incluido, considerando una superficie construida de 68,31m2, instalado en el sector sur-oriente del establecimiento con la finalidad de proteger adecuadamente el acceso hacia los dos pabellones de aulas de clases existentes.</t>
  </si>
  <si>
    <t>Soporte digital el 20,03,2014 Soporte papel el 21,03,2014</t>
  </si>
  <si>
    <t>07-02-2014  +       (8 días aumento de plazo), nueva fecha de término 15/02/2014</t>
  </si>
  <si>
    <t>54+8</t>
  </si>
  <si>
    <t>Instalación Pavimento Baldosa en multicancha  Cubierta Escuela Sargento 2° Daniel Rebolledo, Talca</t>
  </si>
  <si>
    <t>Mediante Ord. N° 133 del 19,03,2014 se envian BAE para aprobación depto jurídico,</t>
  </si>
  <si>
    <t>D.A. 5893 de fecha 13/11/2013 deja establecido que el Concejo Municipal ha acordado aprobar aporte del 7%.</t>
  </si>
  <si>
    <t>Listado preliminar de proyectos seleccionados 17/01/2014.  Viernes 31 de enero, publicación en Diario El Centro, aparece como seleccionado con puntaje 140,2 y  prioridad 1 en la comuna. Ord. N°209 de fecha 31/01/2014 envia antecedentes de selección de proyectos.</t>
  </si>
  <si>
    <t>Listado preliminar de proyectos seleccionados 17/01/2014.  Viernes 31 de enero, publicación en Diario El Centro, aparece como seleccionado con puntaje 136,7 y  prioridad 2 en la comuna. Ord. N°209 de fecha 31/01/2014 envia antecedentes de selección de proyectos.</t>
  </si>
  <si>
    <t>Ampliación y Adecuación Jardín Infantil Nuevo Horizonte, IDI 30.194.972-0</t>
  </si>
  <si>
    <t>Mediante Ord. 080 de fecha 06/02/2014 de SECPLAN a Sr. Alcalde, se solicita la cancelación de derechos municipales.  Cuenta con Permiso de Edificación N° 29 de fecha 07/02/2014. DA N° 0721 de fecha 06/02/2014 autoriza cancelación de derechos municipales por permiso de edificación.</t>
  </si>
  <si>
    <t>Construccion Provisoria Mercado Central de Talca</t>
  </si>
  <si>
    <t>Mejoramiento  Estadio Municipal Norte, Talca, Código BIP 30.109.500-0</t>
  </si>
  <si>
    <t>DA N° 1626 del 24,03,2014 a Sociedad Constructora e Inmobiliaria Quezada y Rojas Ltda.                              RUT 76,250,747-1, Representante Sr. Reinaldo Jesús Quezada Rojas</t>
  </si>
  <si>
    <t>Ord. RES N° 6877 del 13,12,2013 de SUBDERE/ Ord. N° 1214 del 18,12,2013 de Sr. Intendente Regional</t>
  </si>
  <si>
    <t>2295-34-LP14</t>
  </si>
  <si>
    <t>Decreto N° 684 de fecha 27/12/2013..</t>
  </si>
  <si>
    <t>Reparación Servicios Higiénicos Liceo Diego Portales</t>
  </si>
  <si>
    <t>Consiste en la reparación de los servicios higiénicos ubicados en el primer nivel de pabellón ubicado frente a la administración, considerando cambio de tabiques divisorios existentes de inodoros y duchas, cambio de pavmientos, revestimiento de mueros, pintura, entre otros.</t>
  </si>
  <si>
    <t>Se envían antecedentes en soporte papel y digital 31/03/2014</t>
  </si>
  <si>
    <t>2295-37-LE14</t>
  </si>
  <si>
    <t>14,04,2014</t>
  </si>
  <si>
    <t>26,03,2014</t>
  </si>
  <si>
    <t>DECRETO N° 684 del 27,12,2013 totalmente tramitado con toma de razón por CGR (Recibido el 28,03,2014)</t>
  </si>
  <si>
    <t>Mediante Ord. 054 de SECPLAN a comisión permanente de evaluación, se remite informe de licitación.  Se solicita que se incorpore a la Tabla de Sesión de Concejo el acuerdo para Aprobar, con la salvedad que no se podrá efectuar el Decreto Alcaldicio respectivo, ya que a la fecha no se ha recibido la REX de Subdere.  Con fecha 28,02,2014 se recibe REX 2961 y se publica en el portal de la SUBDERE y queda pryecto aprobado// Con este documento se puede adjudicar//Ord N° 110 de fecha 03,03,2014 SECPLAN envía antecedentes a comisión permanente para adjudicar la obra//</t>
  </si>
  <si>
    <t>Existe un plazo de 30 días habiles a partir del 18,12,2013 para enviar a la región los antecedentes legales para sucribir el Convenio de traspaso de recursos.  Con fecha 23,12,2013 fueron enviados los antecedentes para suscribir Convenio, ratificados mediante mail de Jorge Mateo del CNCA mediante mail de fecha 02,01,2014/  Con fecha 11,02,2014 vía mail se recibe el Convenio para ser suscrito por el Alcalde, con la misma fecha mediante Ord, N° 090 se envía a la Directora Jurídica para visación y posterior firma del Alcalde// Con fecha 11,02,2014 mediante Ord.N° 0308 el Secretario Municipal (S) envia Convenio a CNCA firmado por Sr. Alcalde// Se consulta vía mail al CNCA por el proceso del Convenio totalmente tramitado 03,03,2014//Se recibe el convenio tramitado y la REX que lo aprueba con fecha 18,03,2014// Se solicita aprobación por Decreto Alcaldicio del Convenio// con fecha 21,03,2014 se envian antecedentes a licitaciones//</t>
  </si>
  <si>
    <t xml:space="preserve">Mediante Ord. 031 de fecha 20/02/2014 de Encarcaga Area Proyectos de Inversión a Director DAEM se remiten antecedentes tecnicos del proyecto, ya que será ejecutado por Depto. de Construcción del DAEM.  Mediante Ord. 050 de fecha 25/03/2014 se remiten antecedentes modificados al DAEM. </t>
  </si>
  <si>
    <t>90+17</t>
  </si>
  <si>
    <t xml:space="preserve">Mediante D.A. 5744 de fecha25/10/2013 se autoriza mecanismo de Trato Directo y cancelación a la empresa Laboratorio Atylab Ltda, por un monto de $3,534,372.  Se emite OC 2291-3177-SE13, de fecha 15/11/2013.  Contrato firmado con fecha 20/11/2013.  Se recibe informe de Mecanica de Suelos con fecha 18/12/2013.  Mediante correo electrónico de fecha 31/01/2014 de Jocelin Perez, se solicita a 4 empresas, cotización para mecánicas de suelos y sondajes, lo anterior, debido a que el informe emitido por Atylab, recomendó sondaje en el terreno.  D.A. 1835 de fecha 28/03/2014 autoriza mecanismo de trato directo a Tecnolab Prespecciones Sociedad Ltda. por un monto de UF 333,2 exento de iva.  Se emite OC 2295-70-SE14. </t>
  </si>
  <si>
    <t>N° DE INICIATIVA</t>
  </si>
  <si>
    <t>Breve descripción de la inIciativa</t>
  </si>
  <si>
    <t>1. AREA EDUCACION Y CULTURA</t>
  </si>
  <si>
    <t>Breve descripción de la iniciativa</t>
  </si>
  <si>
    <t>Con fecha 11/03/2014 se remite a Licitaciones carpetas con copia del proyecto para ITO y Contratista.  Contrato firmado con fecha 31/03/2014.</t>
  </si>
  <si>
    <t>2295-38-LP14</t>
  </si>
  <si>
    <t>02,04,2014</t>
  </si>
  <si>
    <t>23,04,2014</t>
  </si>
  <si>
    <t>Mejoramiento Multicancha  Cubierta Escuela Uno San Agustín, Talca</t>
  </si>
  <si>
    <t>Cambio de Cubierta y de Instalación Eléctrica Liceo Héctor Pérez Biott, Talca.</t>
  </si>
  <si>
    <t>La obra consulta la reconstrucción de radier de la multicancha existente, el cual se encuentra en deplorable estado, generando riesgo para los usuarios. Se considera la ejecución de 568,8m2 de radier, incluyendo además la construcción de sistema de evacuación de aguas lluvias, la instalación de forros metálicos en los marcos de acero que conforman la cubierta con el propósito de evitar la permanencia de palomas y el pintado de disciplinas deportivas en la nueva carpeta radier</t>
  </si>
  <si>
    <t>Soporte digital el 03,04,2014 Soporte papel el 04,04,2014</t>
  </si>
  <si>
    <t>Consiste en el cambio de cubierta con canales y bajadas de aguas lluvias de dos pabellones de salas de clases y cambio de las redes eléctricas, tubería cableado lámparas y artefactos interruptores y enchufes, para cubierta se contempla cubierta de zinc acanalado estándar  0,4 mm de espesor.</t>
  </si>
  <si>
    <t>Construcción Patio Cubierto Liceo Ignacio Carrera Pinto</t>
  </si>
  <si>
    <t>Consiste en la construcción de un patio cubierto de superficie aproximada 29,6 m2, a ubicar en el borde poniente del patio central.</t>
  </si>
  <si>
    <t>Se envían antecedentes en soporte papel y digital 02/04/2014</t>
  </si>
  <si>
    <t>En soporte digital con fecha 08,04,2014 y soporte papel con fecha 08,04,2014</t>
  </si>
  <si>
    <t>Cuenta con Acta de Recepción Provisoria de fecha 26/03/2014.  considera 13 días de atraso, con una multa de $1,566,435.  Mediante Ord. 0473 de fecha 2/03/2014 de DOM a Sr. Alcalde se solicita aprobación mediante decreto alcaldicio de Acta de Recepción Provisoria.</t>
  </si>
  <si>
    <t>05,05,2014</t>
  </si>
  <si>
    <t>21,03,2014 soporte digital y soporte papel el 25,03,2014</t>
  </si>
  <si>
    <t>11,03,2014 se envian archivos digitales y soporte papel el 14,03,2014</t>
  </si>
  <si>
    <t>Pavimento Radier y Reubicación de Camara Alcantarillado Escuela Villa La Paz, Talca.</t>
  </si>
  <si>
    <t>REX 5838 del 06,08,2013 asignación de recursos/ Convenio de transferencia de fecha 25,11,2013 entre MINEDUC y Municipalidad.Cuenta con Decreto Alcaldicio de aprobación N° 1959 de fecha 03,04,2014 (recibido vía mail del 15,04,2014)</t>
  </si>
  <si>
    <t>DECRETO N° 684 del 27,12,2013 totalmente tramitado con toma de razón por CGR (Recibido el 28,03,2014)Cuenta con Decreto Alcaldicio de aprobación N° 1959 de fecha 03,04,2014 (recibido vía mail del 15,04,2014)</t>
  </si>
  <si>
    <t>En soporte digital con fecha 16,04,2014  y soporte papel con fecha 17,04,2014</t>
  </si>
  <si>
    <t>Consiste en el mejoramiento del pavimento correspondiente a patio cubierto el que actualmente es de tierra por lo que en invierno que es cuando más se utiliza no resulta apropiado a la higiene de los alumnos, junto con ello se quiere erradicar las antiguas fosas sépticas de alcantarillado las que presentan una situación de seguridad e insalubridad incierta</t>
  </si>
  <si>
    <t>01,04,2014</t>
  </si>
  <si>
    <t>Cambio de Ventanas, Puertas y Cierro Exterior Liceo Industrial Superior</t>
  </si>
  <si>
    <t>Contempla el cambio de ventanas con un nuevo diseño, cambio de reja metálica hacia calle 2 Poniente y cambio de puertas con marcos y chapa en salas de clases.</t>
  </si>
  <si>
    <t>Convenio de transferencia de fecha 25/11/2013 entre MINEDUC y Municipalidad.   Decreto Alcaldicio N° 1959  de fecha 03/04/2014 aprueba convenio de transferencia.</t>
  </si>
  <si>
    <t>Se remiten antecedentes en soporte papel mediante Memo N° 8 de fecha 25/04/2014 y por correo electrónico el mismo día.</t>
  </si>
  <si>
    <t>Aumentos por un monto de $ 296,987,755 y Disminuciones por un monto de $ 296,993,448 quedando una diferencia a favor del fisco $ 5,693</t>
  </si>
  <si>
    <t xml:space="preserve">450+42 +45+30 (RESOLUCIÓN 1736 DEL 29,10,2012)- 
- Resolución N°   865 de fecha 30.05.2013  
- Resolución N° 1158 de fecha 15.07.2013
</t>
  </si>
  <si>
    <t>Pavimentación Participativa  Pasaje 13 1/2 Sur Barrio San Miguel del Piduco</t>
  </si>
  <si>
    <t>Pavimentación Participativa  Pasaje 14 1/2 Sur Barrio San Miguel del Piduco</t>
  </si>
  <si>
    <t>Ord. N°209 de fecha 31/01/2014 envia antecedentes de selección de proyectos.</t>
  </si>
  <si>
    <t>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Cuenta  con DA. N° 1057 de fecha 26/02/2014 que aprueba convenio transferencia de fondos para ejecución de obras. Con fecha 10/03/2014 se suben antecedentes a MIDESO.  Mediante Ord. 0708 de fecha 07/04/2014 de Sr. Alcalde a JUNJI, se solicita aumento de plazo para obtención de RS y modificación del convenio en el item donde señala los plazos que existen para la obtención de RS y que este se amplíe por el tiempo que sea necesario.</t>
  </si>
  <si>
    <t>14-02-2014,  fecha de término real 27/02/2014.</t>
  </si>
  <si>
    <t>04-12-2013  07/01/2014           01/02/2014 fecha término real 16/02/2014</t>
  </si>
  <si>
    <t>54                              20</t>
  </si>
  <si>
    <r>
      <t xml:space="preserve">28,03,2013+42 (NUEVA FECHA DE TERMINO EL 09,05,2013)+45 (nueva fecha de termino el 24,06,2013)+30 (Nueva </t>
    </r>
    <r>
      <rPr>
        <b/>
        <sz val="9"/>
        <rFont val="Arial"/>
        <family val="2"/>
      </rPr>
      <t xml:space="preserve">fecha de termino el 23,07,2013) </t>
    </r>
    <r>
      <rPr>
        <sz val="9"/>
        <rFont val="Arial"/>
        <family val="2"/>
      </rPr>
      <t>resolución tramitada/ Fecha de termino Real el 05,12,2013 considerando 135 días de atraso y multa//</t>
    </r>
  </si>
  <si>
    <t>2295-41-LE14</t>
  </si>
  <si>
    <t>16,04,2014</t>
  </si>
  <si>
    <t>D.A. 2393 de fecha 30/04/2014 a Constructora Luis Leal Oyarzún.</t>
  </si>
  <si>
    <t>D.A. 2393 de fecha 30/04/2014 a Constructora Luis Leal Oyarzún.  D.A. 2598 de fecha 07/05/2014 rectifica D.A 2398 en cuanto a la designación de ITO y gasto que sigfique la licitación.</t>
  </si>
  <si>
    <t>Cuenta con Permiso de Obra Menor N° 15 de fecha 31/03/2014.</t>
  </si>
  <si>
    <t>28,04,2014</t>
  </si>
  <si>
    <t>20,06,2014</t>
  </si>
  <si>
    <t>Adjudicado a Constructora Luis Leal Oyarzún  mediante DA N° 2393 del 30,04,2014 rectificado por DA N° 2598 del 07,05,2014</t>
  </si>
  <si>
    <t>Patricio Hernández Bravo/Cristian Henriquez</t>
  </si>
  <si>
    <t>A Constructora Santa Laura Ltda,. Mediante DA N° 2709 de fecha 15,05,2014</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</si>
  <si>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8 de fecha 14/02/2014. DA N| 710 de fecha 06/02/2014 aprueba adjudicación de la propuesta. DA N° 0745 de fecha 06/02/2014 autoriza cancela permiso ocupación de via. Con fecha 25/02/2014  se cancela permiso ocupación de via. Cuenta con permiso ocupacion de via N° 33. Ord. N° 369 05/03/2014 de DOM informa fecha entrega terreno.  Ord. N° 0585 de fecha 17/04/2014 DOM propone aumento de plazo de 20 días. DA N° 2378 de fecha 30/04/2014 ampliase plazo de ejecución de la obra.</t>
  </si>
  <si>
    <t>Mejoramiento Pavimento 1/2 Calzada calle 19 Norte de Talca, entre 6 oriente y avenida Canal de la Luz</t>
  </si>
  <si>
    <t>La obra contempla habilitar 4 recintos multiusos en tercer piso, costado oriente , de la actual infraestructura. Dos serán en el área de nivel básico  y 2 en el sector de enseñanza media, de acuerdo a planos y especificaciones técnicas</t>
  </si>
  <si>
    <t>Se declara inadmisible 1° llamado con fecha 13,11,2013, dado que oferente oferta menos plazo de ejecución de lo permitido por bases./ Invitación Trato Directo, fecha de presentación 26,11,2013// Ord. N° 425 del 03,12,2013 solicita autorización mecanimo trato directo a SOC. de Ingeniería y Construcción FASE LTDA.</t>
  </si>
  <si>
    <t xml:space="preserve">En soporte digital con fecha 27,05,2014 </t>
  </si>
  <si>
    <t>Adjudicado a RENE SEPULVEDA BERNAL mediante DA N° 2830 del 26,05,2014</t>
  </si>
  <si>
    <t>Consiste en construir la cubierta correspondiente a la piscina temperada del establecimiento, la cual se desarrolla en estructura metálica con cubierta aislada térmicamente.</t>
  </si>
  <si>
    <t>Se remiten antecedentes en soporte papel y digital con fecha 27/05/2014</t>
  </si>
  <si>
    <t>2295-46-LP14</t>
  </si>
  <si>
    <t>28,05,2014</t>
  </si>
  <si>
    <t>17,06,2014</t>
  </si>
  <si>
    <t>Se recibe Ord. N° 1481 del 20,05,2014 de SECREDUC remite respuesta de Contraloría General en la cual informa que se abstiene de firmar el Convenio de transferencia de recursos por los motivos que expone// Mediante Ord. N° 1199 del 02,06,2014 se da respuesta a oficio de SECREDUC y se apela a las observaciones formuladas.</t>
  </si>
  <si>
    <t>La partida de equipamiento la lleva directamente el DAEM a traves de la directora del establecimiento, la persona encargada de la rendición es Patricio Chávez de SECPLAN.  En carpeta de UPI existen registros en papel de las compras y rendiciones entregadas por Patricio.// Mediante Ord. N° 003230 de fecha 09,12,2013 del DAEM se solicita a Coordinador Nacional de Liceos Bicentenarios una nueva ampliación de plazo para terminar el tema de compras de equipamiento, por un periodo de 6 meses// Con fecha 16,05,2014 se recibe mail que indica que la modificación del Convenio esta para la firma del Sostenedor, Nivel Central coordina con Depto. Jurídico del Municipio/</t>
  </si>
  <si>
    <t>O/C 2295-154-CM13 a Industria Metalurgica Aconcagua Ltda (110 sillas para taller, 72 sillas para biblioteca, 12 mesas para biblioteca, 1080 sillas alumnos, 1080 mesas alumnos, 13 estantes biblioteca).  O/C2295-155-CM13 a José Henriquez Sepúlveda (24 escritorios profesor), O/C 2295-157-CM13 a Melman S.A. (24 sillas profesor, 135 taburetes).  O/C 2295-156-CM13  a Fabrica de Accesorios y Muebles de Oficina (60 estantes metálicos).  O/C 2295-191-CM13 a Juan Rodrigo Rubilar Olave (10 kit de proyección), O/C 2295-192-CM13 a Computación Integral (3 Scanner), O/C 2295-208-CM13 a Lechenr y Cia. Ltd. (9 computadores portátiles), O/C 2295-194-CM13 a Imp. y Exp. Tecndata S.A. (38 computadores fijos).  D.A. 4978 de fecha 09/09/2013 indica que el proveedro Importadora Soviquim Ltda. rechazó O/C 2291-261-SE13 por no cumplir con el despacho de los productos, por lo que se readjudica el proceso 2291-66-R113 a Distribuidora de Artículos Médicos Pérez Ltda. (100 placas petri), mediante O/C 2291-2852-SE13.   Mediante O/C 2291-1633-CM14 de fecha 23/05/2014,  se adquieren cabinas para laboratorio de idiomas.</t>
  </si>
  <si>
    <t>Construcción Pasillo Cubierto Escuela Las Américas, Talca.                               (2° Llamado)</t>
  </si>
  <si>
    <t>Mediante Ord. 128 de fecha 29/08/2012 se solicita a Depto. Juridica regularizar terreno, ya que se debe contar con dominio vigente.  Mediante Ord. 043 de fecha 29/01/2013 se reitera solicitud anterior.  Mediante Ord. 2297 de fecha 05/09/2013 se solicita prorroga para dar inicio a la licitación, por cuanto se presentaron problemas con el emplazamiento.  Mediante Ord. 1066 de fecha 20/05/2014 de Sr. Alcalde a Sr. Subsecretario se solicita otorgar más plazo para inicio de licitación y que no quiten los recursos.</t>
  </si>
  <si>
    <t>2295-48-LE14</t>
  </si>
  <si>
    <t>05,06,2014</t>
  </si>
  <si>
    <t>16,06,2014</t>
  </si>
  <si>
    <t>Mediante Memo N° 12 de fecha 06/06/2014 se remiten antecedentes en soporte papel y correo electronico de fecha 06/06/2014 se remiten antecedentes en soporte digital.</t>
  </si>
  <si>
    <t>2014-2015</t>
  </si>
  <si>
    <t>2295-50-LP14</t>
  </si>
  <si>
    <t>13,06,2014</t>
  </si>
  <si>
    <t>2295-51-LE14</t>
  </si>
  <si>
    <t>25,06,2014</t>
  </si>
  <si>
    <t>2295-52-LP14</t>
  </si>
  <si>
    <t>07,07,2014</t>
  </si>
  <si>
    <t>25,08,2014</t>
  </si>
  <si>
    <t>Aprobado Financieramente mediante convenio de fecha 05/05/2014</t>
  </si>
  <si>
    <t>Con fecha 24,09,2013 se consulta a JUNJI por estado de proyecto e indican que aún esperan la resolución de Nivel Central, para notificar a los municipios.  Se crea ficha en                    S N I con el monto real del proyecto que sobrepasa en                         $ 16,008,949, al monto del convenio//DA N° 6367 del 06,12,2013 aprueba costos de operación y mantención// DA N° 1057 del 26,02,2014 aprueba el Convenio// DA N° 2120 del 17,04,2014 modifica DA N° 1057 en el sentido de establecer el cambio de nombre del proyecto// Con fecha 07,05,2014 se recibe RATE FI// Con fecha 20,05,2014 se sube al portal observaciones subsanadas mediante oficio N° 1079//Con fecha  03,06,2014 se recibe Observaciones FI*// Con fecha 05,06,2014 se suben a la carpeta Digital Observaciones subsanadas/ Con fecha 10,06,2014 se recibe RATE RS*</t>
  </si>
  <si>
    <t>Ord. N° 0409 del 03,02,2014 Secretario Regional Ministerial (S) remite a Nivel Central Sr. Gonzalo Yazgan los antecedentes visados tecnicamente y solicita el financiamiento.// Con fecha 03,03,2014 se recibe Convenio para firma del Sr. Alcalde// Cuenta con convenio de fecha 28,02,2014 firmado por el Sr. Alcalde y en tramites de firmas en Nivel Central /  Este proyecto quedo detenido tras observaciones formuladas por Contraloría General de la Republica en la cual se abstiene de firmar el Convenio// Mediante oficio Ord. N° 1481 de fecha 20,05,2014 de SECREDUC  se nos envia las observaciones de CGR/ Mediante oficio ORD: N° 1199 de fecha 02,06,2014 El municipio entrega respuesta a SECREDUC de las observaciones formuladas// A la esopera de pronuciamiento por parte de SECREDUC.</t>
  </si>
  <si>
    <t>D.A. 2819 de fecha 22/05/2014 a Sociedad Constructora Ingetalk Ltda. Contrato firmado con fecha 09/06/2014.</t>
  </si>
  <si>
    <t>Mediante DA N° 3601 de fecha 02,07,2014 a Empresa Arquitectura y Construcción Zure Ltda, representada por el Sr. Víctor Vásquez Marín</t>
  </si>
  <si>
    <t>09,06,2014</t>
  </si>
  <si>
    <t>Adjudicado a Constructora Santa Laura Ltda.,  mediante DA N° 2709 del 15,05,2014</t>
  </si>
  <si>
    <t>Reparación Cubiertas y Aguas Lluvias Escuela San Miguel</t>
  </si>
  <si>
    <t>Consiste en la colocación de cubierta metálica nueva sobre la existente sin retirarla.  Se instalarán las canalas y bajadas de aguas lluvias en módulos involucrados y la instalación de la evacuación respectiva.  Además se considera la instalación de extractores en los baños de los módulos intervenidos.</t>
  </si>
  <si>
    <t>PMU FIE Plan de Invierno: Urgencias 2014</t>
  </si>
  <si>
    <t>Postulado vía PMU ON LINE codigo 1-A-2014-623 con fecha 04/07/2014.</t>
  </si>
  <si>
    <t>2295-55-LP14</t>
  </si>
  <si>
    <t>02,06,2014</t>
  </si>
  <si>
    <t>03,06,2014</t>
  </si>
  <si>
    <t>Mejoramiento y Reposición Cubierta Patio Techado Escuela Brilla El Sol</t>
  </si>
  <si>
    <t xml:space="preserve">Se propone una reparación parcial del patio techado, sector norte de la Escuela. Se cambiarán planchas translúcidas (policarbonato), y se mejorará la estructura existente. Además de lo anterior, se reconstruirá alero lado oriente del mismo pabellón a intervenir.- Esta etapa, queda condicionada a la ejecución de proyecto anterior “Mejoramiento y Reposición Cubierta Escuela “Brilla el Sol Felipe Cubillos Sigall” programa “Revitalización Escuelas de Talca” ID: 2295-53-LP14. </t>
  </si>
  <si>
    <t>Consiste en el reemplazo de juegos dañados o robados, además de la incorporación de más más juegos infantiles, considerando modulares, columpios, carrusel, entre otros.  Además de la instalación de rejas protectoras en los lados norte y sur de la plaza.</t>
  </si>
  <si>
    <t>FRIL 2014</t>
  </si>
  <si>
    <t>Postulado 07/07/2014, mediante Ord. 1470 de fecha 03/07/2014</t>
  </si>
  <si>
    <t>Mejoramiento Bandejon Alameda 4 y 5 Poniente, Talca                                                         Cod. IDI 30.307.379-0</t>
  </si>
  <si>
    <t>Se reciben observaciones con fecha 08/07/2014 y se da respuesta con fecha 09/07/2014.</t>
  </si>
  <si>
    <t>2295-39-LP14                              2295-46-LP14                            (2° llamado)</t>
  </si>
  <si>
    <t>11-04-2014                   28-05-2014</t>
  </si>
  <si>
    <t>05-05-2014                     17-06-2014</t>
  </si>
  <si>
    <t>27,06,2014</t>
  </si>
  <si>
    <t>19,08,2014</t>
  </si>
  <si>
    <t>2011-2012-2013-2014</t>
  </si>
  <si>
    <t>Construcción Patio Cubierto Nivel Prebásica Escuela Lorenzo Varoli Gherardi</t>
  </si>
  <si>
    <t>Consiste en la construcción de patio cubierto para prebásica ubicado en el sector poniente del establecimiento, que contará con una superificie aprox. de 140,33 m2, ejecutado en estructura metálica con cubierta metálica. El pavimento a considerar será tipo radier.</t>
  </si>
  <si>
    <t>Se remiten antecedentes en soporte papel y digital el 10/07/2014</t>
  </si>
  <si>
    <t>Reposición Parcial de Veredas calle 2 Norte entre 6 y 8 Oriente, Talca.  IDI 30,303,722-0</t>
  </si>
  <si>
    <t xml:space="preserve">La propuesta contempla la reposición de baldosas del tramo señalado, considerando ambos costados parcialmente, entre 6 y 7 oriente lado sur y entre 7 y 8 oriente ambos costados, que se encuentran altamente deterioradas producto del terremoto 27F,
El diseño corresponde a la identidad comunal que se está instaurando en diversas obras, y se ajusta al diseño tradicional de aceras del centro de la ciudad, conforme a lo estipulado y exigido en la Ordenanza de Veredas de la ciudad, la cual si bien mantiene el diseño tradicional tipo “1 Sur”  cambian los modelos de baldosas, en relación a lo que existe, por un tipo de baldosa de igual calidad y color, pero más limpia en su mantención.-  Cabe destacar que se trata de baldosa microvibradas de alto tráfico y antideslizantes.-  considera además mobiliario urbano e iluminación
</t>
  </si>
  <si>
    <t>Se postula mediante oficio N° 1428 del 01,07,2014 al Sr. Intendente Región del Maule</t>
  </si>
  <si>
    <t>Con fecha 07,07,2014 se recibe acta de revisión N°1 con observaciones// Con fecha 08,07,2014 se envian antecedentes que subsanan las observaciones/ con fecha 11,07,2014 se recibe acta de evaluación N°2 "RECOMENDADO"</t>
  </si>
  <si>
    <t xml:space="preserve">Acta de evaluación N°2 de fecha 11,07,2014  señala que se recomienda técnica y económicamente para ser ejecutada a traves del FRIL </t>
  </si>
  <si>
    <t>Circular 33 Subtitulo 29  2014</t>
  </si>
  <si>
    <t>Se proyecta adquirir:    3 Minibuses con capacidad para 28 pasajeros mas conductor .</t>
  </si>
  <si>
    <t>Adquisición  de 3 Minibuses para Transporte escolar comuna de Talca</t>
  </si>
  <si>
    <t>Municipalidad</t>
  </si>
  <si>
    <t>2011-2014</t>
  </si>
  <si>
    <t>D e acuerdo a lo informado por Eduardo Jara con fecha 05/04/2013, viía telefónica, este proyecto no habia obtenido recuersos financieros .  Ord. N° 1015 de Jefe (S) División de Planificación y Desarrollo Regional de fecha 23/05/2014 solicita actualización de antecdentes y respuesta a observaciones.</t>
  </si>
  <si>
    <t>653-24-lp14</t>
  </si>
  <si>
    <t>Alexis Bravo SERVIU</t>
  </si>
  <si>
    <t>fecha probable de adjudicación 14/08/2014</t>
  </si>
  <si>
    <t>Construcción Sala Multiuso y Enfermeria Escuela Prosperidad de Talca.</t>
  </si>
  <si>
    <t>El proyecto consiste en la  construcción de una sala  de uso multiple, que permita albergar diversas actividades, incluye pequeña cocinilla. Además  de la construcción de una enfermeria.</t>
  </si>
  <si>
    <t>Se remiten antecedentes en soporte papel y digital el 11/03/2014</t>
  </si>
  <si>
    <t>2295-38-lp14</t>
  </si>
  <si>
    <t>Patriciio Chavez</t>
  </si>
  <si>
    <t>Decreto Alcaldicio N° 2830 de fecha 26/05/2014 ajudica a Rene Sepulveda. DA N| 3158 de fecha 10/06/2014 rectifiquese DA N° 2830 de fecha 26/05/2014 se desglosa adjudicación.</t>
  </si>
  <si>
    <t>El proyecto consiste en construir una cubierta de apoyo a los pabellones modulares existentes en el sector nor oriente .</t>
  </si>
  <si>
    <t>Se remiten antecedentes en soporte papel y digital el 12/05/2014</t>
  </si>
  <si>
    <t>2295-53-lp14</t>
  </si>
  <si>
    <t>Se remiten antecedentes en soporte papel y digital el 22/05/2015</t>
  </si>
  <si>
    <t>Se remiten antecedentes en soporte papel y digital el 19/05/2014</t>
  </si>
  <si>
    <t>Consiste en la colocación de cubierta metalica nueva sobre la existente sin retirarla, se contempla papel asfaltico de 15 libras.</t>
  </si>
  <si>
    <t>Ampliación  de Sala y Patio Cubierto Pre- Basica Esc. Juan Luis Sanfuentes</t>
  </si>
  <si>
    <t>Consiste en habilitar un sector de prebásica considerando la ampliación de una sala de clases, construccion de un patio cubierto y cierre perimetral separando los patios de básica y prebásica. La ampliación es en albañileria reforzada y el patio cubierto de estructura metálica.</t>
  </si>
  <si>
    <t>201-2012-2013-2014</t>
  </si>
  <si>
    <t>Se remiten antecedentes en soporte papel y digital con fecha 14/07/2014.</t>
  </si>
  <si>
    <t>Se remiten antecedentes en soporte papel y digital con fecha 17/07/2014</t>
  </si>
  <si>
    <t xml:space="preserve">Resolución Exenta N| 1836 de fecha 06/06/2014 aprueba bases licitación. </t>
  </si>
  <si>
    <t>D.A. 3950 de fecha 25/07/2014 a Constructora e Inmobiliaria Sepulveda y Cornejo Limitada (SECPOR LTDA)</t>
  </si>
  <si>
    <t>Construcción Radier, Portón Acceso y Juego Modular, Escuela Aurora de Chile</t>
  </si>
  <si>
    <t>Consiste en el mejoramiento del radier del patio cubierto, cambio de cierros por calle 21 Sur, que incluye portón y puerta de acceso y la instalación de juego modular en la zona de prebásica</t>
  </si>
  <si>
    <t>APROBADO FINANCIERAMEINTE</t>
  </si>
  <si>
    <t>Se remiten antecedentes en soporte papel y digital el 30/07/2014</t>
  </si>
  <si>
    <t>54+30</t>
  </si>
  <si>
    <t>01,08,2014, nueva fecha de término 31/08/2014</t>
  </si>
  <si>
    <t>2295-64-LP14</t>
  </si>
  <si>
    <t>Se contempla cierro parcial de patio techa, solo por los costados norte, oriente y poniente, que se realizará a partir de los 2,40 metros de altura desde el nivel de piso terminado.  Se considera repintado de toda la estructura existente, más la reposición de bajadas de aguas lluvias y la prolongación del radier existente hacia el lado norte de la estructura.  Además de la reposición de las graderías existentenes.</t>
  </si>
  <si>
    <t>Se envían antecedentes en soporte papel y digital con fecha 8/07/2014</t>
  </si>
  <si>
    <t>Con fecha 18/07/2014 se remiten antecedentes actualizados , DA. N° 3738 de fcha 10/07/2014 aprobación nuevos costos de mantención y operación. Ord. N°187 de fecha 25/07/2014  solicita modificación de DA N° 3738 de fecha 10/07/2014. DA N° 4098 de fecha 31/07/2014  modifica DA N° 3738 de fecha 10/07/2014</t>
  </si>
  <si>
    <t>D.A. 3973 de fecha 29/07/2014 a Gonzalo Andrés Tapia Quezada.</t>
  </si>
  <si>
    <t>Patricio Hernandez B.</t>
  </si>
  <si>
    <t>Patricio Hernández B.</t>
  </si>
  <si>
    <t>Mediante Ord. N° 152143 de fecha 28/11/2013 de JUNJI (recibido por esta Unidad el 09,12,2013) adjunta certificado que acreditan la conformidad normativa, existen observaciones menores que subsanar.  Mediante Ord. 3100 de fecha 17/12/2013 se remiten antecedentes modificados  para la visación definitiva.  Mediante Ord. 13 defecha 22/01/2014 se remite a JUNJI carpeta con copia del proyecto para visación definitiva.   Cuenta con rate RS de fecha 14/07/2014.</t>
  </si>
  <si>
    <t>Se reciben observaciones vía email con fecha 10,07,2013 referente a los antecedentes de focalización, se responden vía email con fecha  15,07,2013// Con fecha 10,10,2013 se reciben observaciones a los proyectos, con fecha 15,10,2013 se realiza reunión técnica con JUNJI para evaluar las observaciones formuladas// poestriormente se realiza un acta con acuerdo que deben firmar los de JUNJI y el municipio y hasta el 20,11,2013 esto no ha ocurrido por una serie de apreciaciones, finalmente con fecha 20,11,2013 Pamela envia un mail a JUNJI, FI con fecha 13/05/2014. Se da respuesta a Observaciones MIDESO con fecha 03/07/2017</t>
  </si>
  <si>
    <t>Mediante Ord. N° 152143 de fecha 28/11/2013 de JUNJI (recibido por esta Unidad el 09,12,2013) adjunta certificado que acreditan la conformidad normativa, existen observaciones menores que subsanar. Mediante Ord. 3099 de fecha 17/12/2013 se remiten antecedentes modificados  para la visación definitiva.Mediante Ord. 3100 de fecha 17/12/2013 se remiten antecedentes modificados  para la visación definitiva.   Mediante Ord. 13 defecha 22/01/2014 se remite a JUNJI carpeta con copia del proyecto para visación definitiva.  Cuenta con rate RS de fecha 14/07/2014.</t>
  </si>
  <si>
    <t>Ord. N° 243 del 17,06,2014 envia para visación de jurídica las BAE//. Ord. N° 278 de fecha 18/07/2014 de SECPLAN a Comisión Permanente de Evaluación de Propuesta adjunta informe de la Licitación.</t>
  </si>
  <si>
    <t>54+ 30 (aumento de plazo aprobado mediante DA N° 3529 del 25,06,2014)</t>
  </si>
  <si>
    <t>20,06,2014, Nueva fecha de termino 21,07,2014</t>
  </si>
  <si>
    <t>Cierre superior patio techado Escuela Culenar</t>
  </si>
  <si>
    <t xml:space="preserve">Postulado vía PMU ON LINE codigo 1-A-2014-871 con fecha 04/07/2014. </t>
  </si>
  <si>
    <t xml:space="preserve">Ampliación 4 Salas Multiuso Complejo Educacional Javiera Carrera </t>
  </si>
  <si>
    <t xml:space="preserve">Resolución Exenta N| 1836 de fecha 06/06/2014 aprueba bases licitación. Resolución Exenta 1897 de fecha 11/06/2014 convenio Ad Referéndum de fecha 02/05/2014. DA.N° 3363 de fecha 19/06/2014 autoriza traspaso de fondos al SERVIU por un monto de $2.217.000.- Con fecha 10/07/2014 se realiza depósito. Ord. N° 4008 de fecha 15/07/2014 de SERVIU remite comprobante de ingreso N° 126352 de fecha 11/07/2014. Resolución Exenta N| 2417 de fecha 23/07/2014, adjudica a Cosntructora BULLILEO Limitada. </t>
  </si>
  <si>
    <t>Aprobado técnicamente mediante Acta de Evaluación 2, de fecha 12/08/2014.</t>
  </si>
  <si>
    <t>95                                                                40</t>
  </si>
  <si>
    <t>28,07,2014</t>
  </si>
  <si>
    <t>Construcción Radier Perimetral Cubierta y Sistema de Iluminación, Escuela Uno San Agustín, Talca.</t>
  </si>
  <si>
    <t>En estas obras adicionales en la  multicancha central existente, se consulta por un lado, la construcción de radier en los costados norte y oriente, considerando la ejecución de 136,24m2 de radier aproximadamente, incluyendo además las perforaciones necesarias para los árboles existentes en el costado norte  y también la reinstalación del equipamiento o juegos infantiles ubicados en el costado norte, ejecutando las correspondientes fundaciones. Se incluye además la ejecución del sistema de iluminación para la multicancha, ubicando lámparas de haluro metálico en las estructuras de la cubierta.</t>
  </si>
  <si>
    <t>Corresponde a los saldos que quedaron disponibles en el proyecto de la linea 124</t>
  </si>
  <si>
    <t>Soporte digital el 14,08,2014 Soporte papel el 14,08,2014</t>
  </si>
  <si>
    <t>Dirección para Georeferenciar</t>
  </si>
  <si>
    <t>4 Norte 485</t>
  </si>
  <si>
    <t>4 Norte 417</t>
  </si>
  <si>
    <t>Proyecto no priorizado por SECREDUC</t>
  </si>
  <si>
    <t>D.A. 4395 de fecha 22/08/2014 a Constructora e Inmobiliaria Sepulveda y Cornejo Ltda.</t>
  </si>
  <si>
    <t>18,08,2014</t>
  </si>
  <si>
    <t>DA N° 3656 de fecha 04,07,2014 a Sergio Orostica Sepúlveda/  Contrato firmado con fecha 01,08,2014</t>
  </si>
  <si>
    <t>Adecuación Acceso y Area Manipuladoras Escuela de Parvulos Ines Sylvester de Artozon</t>
  </si>
  <si>
    <t>2 Sur 1741</t>
  </si>
  <si>
    <t>Consiste en la habilitación de sector de manipuladoras de manera de dejar un espacio destinado a vestidores, aparte del area de trabajo y baños, según requerimientos de Seremi de Educación.  Se contempla además un mejoramiento de reja de acceso al recinto, de manera de mejorar la seguridad e imagen de la escuela.</t>
  </si>
  <si>
    <t>Se remiten antecedentes al DAEM mediante Ord. 242 de fecha 28/08/2014</t>
  </si>
  <si>
    <t>28,08,2014</t>
  </si>
  <si>
    <t>03,11,2014</t>
  </si>
  <si>
    <t>07,10,2014</t>
  </si>
  <si>
    <t>6 Oriente 1637</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</si>
  <si>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t>
  </si>
  <si>
    <t>Calle 5 Oriente S/N° entre 19 1/2 Norte B y 20 Norte Población Villa Las Americas, Talca</t>
  </si>
  <si>
    <t xml:space="preserve">PMU Emergencia 2014 (Programa Mejoramiento Urbano y Equipamiento Comunal) </t>
  </si>
  <si>
    <t>Postulado vía On Line con fecha 29,08,2014/ Codigo              1-C-2014-1334//</t>
  </si>
  <si>
    <t>El proyecto consiste en la construcción de una plaza saludable en la dirección indicada. La obra incluye la instalación de máquinas de ejercicios, entre las cuales se incluyen  una caminadora elíptica, Seatedpedal, Space Walker, Bicycle, Push Chair y Surf Board. Se incluye la instalación de juegos infantiles, columpio triple, balancin triple, un carrusel y un juego modular tipo Fahneu Modelo SM-42. Se incluye además la instalación de equipamiento urbano y la ejecución de pavimentos y terminaciones varias, totalizando una superficie intervenida de aproximadamente 757,36m2. En la parte instalaciones, se contemplará sistema de iluminación para el área intervenida y sistema de riego.</t>
  </si>
  <si>
    <t>Construcción Plaza Saludable Villa Las Americas I y II, Talca.</t>
  </si>
  <si>
    <t>Villa Los Conquistadores del Porvenir S/N°, Camino a San Clemente, Talca.</t>
  </si>
  <si>
    <t>07,07,2014 (fecha de termino real el 04,07,2014)</t>
  </si>
  <si>
    <t>D.A. 2828 de fecha 26/05/2014 declara inadmisible la propuesta.  D.A. 3656 de fecha 04/07/2014 a Sergio Orostica Sepúlveda.  Contrato firmado con fecha 01/08/2014.</t>
  </si>
  <si>
    <t>D.A. 3975 de fecha 29/07/2014 a Sociedad Constructora Ingenieros Asociados Ltda.  Contrato firmado con fecha 14/08/2014.</t>
  </si>
  <si>
    <t>54+21+30+50</t>
  </si>
  <si>
    <t>Se reciben observaciones con fecha 17/07/2014.  Se da respuesta a observaciones mediante Ord. 1696 de fecha 06/08/2014.</t>
  </si>
  <si>
    <t>5 Sur N° 2550, Pobl. Manso de Velasco</t>
  </si>
  <si>
    <t>Calle 15 Sur N° 125 (Escuela La Florida)</t>
  </si>
  <si>
    <t>Esquina Mocha N° 53, Sector Huilquilemu, Camino a San Clemente</t>
  </si>
  <si>
    <t>Camino a Pelarco s/n</t>
  </si>
  <si>
    <t>Av. Colin equina calle 31 Sur</t>
  </si>
  <si>
    <t>4 Norte 1251</t>
  </si>
  <si>
    <t>3 Oriente s/n 21 y 21 1/2 Sur</t>
  </si>
  <si>
    <t>Calle 8 1/2 Sur, 7 Oriente</t>
  </si>
  <si>
    <t>Camino a San Clemene Km. 5 1/2</t>
  </si>
  <si>
    <t>Km 10 Camino a San Clemente, cruce Mercedes s/n</t>
  </si>
  <si>
    <t>Calle 1 Oriente s/n, 8 Norte</t>
  </si>
  <si>
    <t>21 Oriente N° 1460</t>
  </si>
  <si>
    <t>Avda. San Miguel cruce Las Rastras</t>
  </si>
  <si>
    <t>8 Sur, Avda. Circunvalación 30 Oriente N° 2995</t>
  </si>
  <si>
    <t>Mercedes s/n</t>
  </si>
  <si>
    <t>27 Sur con calle 21 Poniente, Villa Magisterio</t>
  </si>
  <si>
    <t>2 Norte 18 Oriente</t>
  </si>
  <si>
    <t>Calle 11 Oriente N° 2350</t>
  </si>
  <si>
    <t>Parque Cornelo Baeza, 18 Oriente 2 Norte</t>
  </si>
  <si>
    <t>Bandejon Alameda 4 y 5 Poniente</t>
  </si>
  <si>
    <t>Calle 8 Sur entre 26 y 26 1/2 Oriente,  Loteo Don Manuel</t>
  </si>
  <si>
    <t>Calle 5 Norte entre 12 y 13 Oriente</t>
  </si>
  <si>
    <t>Calle 25 Oriente con calle 4 Sur B</t>
  </si>
  <si>
    <t>5 Oriente con 23 Norte</t>
  </si>
  <si>
    <t>Calle 2 Norte s/n, Pobl. Carlos González Cruchaga, Sector Estación  Mercedes</t>
  </si>
  <si>
    <t>31 sur con pasaje 31½ sur y pasaje 5½ poniente B</t>
  </si>
  <si>
    <t>Pasaje 14 Poniente entre 13 y 13 1/2 Sur, Loteo Pobl. La Florida</t>
  </si>
  <si>
    <t>Calle 26 Sur con pasaje 5 1/2 Poniente A, Coop. Villa Conavicoop</t>
  </si>
  <si>
    <t>Calle 30 Sur Pasaje 21 Poniente</t>
  </si>
  <si>
    <t>Calle 20 Sur entre Pasaje 1 Poniente y 1 Oriente</t>
  </si>
  <si>
    <t>Calle 30 Sur N° 70, Villa Jardín del Valle</t>
  </si>
  <si>
    <t>Bandejon Central Av. Circunvalación 30 Oriente con calle 8 Sur</t>
  </si>
  <si>
    <t>Se envian antecedentes en soporte papel y digital con fecha 05/09/2014</t>
  </si>
  <si>
    <t>Reparación servicios higiénicos alumnas, Escuela La Florida</t>
  </si>
  <si>
    <t>15 Sur N° 125</t>
  </si>
  <si>
    <t>Consiste en la reparación total de los baños de alumnas, contemplando cambio de pavimientos, nuevos cerámicos, se mejoran instalaciones sanitarias, se dota de baño para minúsválidos, toda la tabiqueria de acero de inodoros se cambiará por aluminios y se pintará por completo el recinto involucrado.</t>
  </si>
  <si>
    <t>Se remiten antecedentes en soporte papel y digital con fecha 05/09/2014</t>
  </si>
  <si>
    <t xml:space="preserve">Mejoramiento Alimentadores Escuela El Edén </t>
  </si>
  <si>
    <t>Se remiten antecedentes en soporte papel y digital con fecha 29/08/2014</t>
  </si>
  <si>
    <t>Consiste en el cambio parcial de instalaciones de parte del establecimiento .</t>
  </si>
  <si>
    <t>7 Poniente N° 350</t>
  </si>
  <si>
    <t>Se remiten antecedentes en soporte papel  29/08/2014 y digital con fecha 02/09/2014</t>
  </si>
  <si>
    <t>Habilitación Talleres de Cocina Liceo Amelia Courbis</t>
  </si>
  <si>
    <t>1 Norte N° 1101</t>
  </si>
  <si>
    <t>Consiste en una intervención general del área de cocina , donde se propone la modificación del sistema de desagûe, cambio de instalaciones de gas , construcción de radier en parte del recinto, reemplazo de cerámica de piso y de muro cambio de cielo e iluminación.</t>
  </si>
  <si>
    <t>Formato digital y papel el 02,09,2014 mediante ORD. N° 245 de UPI</t>
  </si>
  <si>
    <t>2 Norte entre 6 y 8 Oriente, Talca</t>
  </si>
  <si>
    <t>27 + 34</t>
  </si>
  <si>
    <t>Se remiten antecedentes en soporte papel  y digital con fecha 08/09/2015</t>
  </si>
  <si>
    <t>9  Norte 16 oriente</t>
  </si>
  <si>
    <t>Patio Techado y Adecuaciones Escuela Esperanza</t>
  </si>
  <si>
    <t>Sobre el patio destinado a Gimnasio abierto , se contempla la construccion de una cubierta  metálica, sustentada sobre una estructura metálica. Además se contempla  el desarme y traslado de bodega a nueva ubicación propuesta.</t>
  </si>
  <si>
    <t>10 1/2 Sur N°3285</t>
  </si>
  <si>
    <t>Ampliación Baño y Cierro Perimetral Patio Pre básica Escuela Carlos Trupp Wanner</t>
  </si>
  <si>
    <t>Se remiten antecedentes en soporte papel  y digital con fecha 09/09/2016</t>
  </si>
  <si>
    <t>Consiste en habilitar un sector de prebasica considerando la ampliación de dos salas de baño, construcción de cierre perimetral separando los patios de básica y prebásica . La am´pliación será en albañileria reforzada y el cierre perimetral de estructura metálica con cierre de malla.</t>
  </si>
  <si>
    <t>3 Norte entre 6 y 8 Oriente, Talca</t>
  </si>
  <si>
    <t>Construcción Pavimento Calle 18 Norte entre Avda . Canal de la Luz y 6 Oriente</t>
  </si>
  <si>
    <t>El proyecto consta de un tramo de calle que va desde la calle 6 oriente y avenida canal de luz, en Hormigón Cemento Vibrado (HCV), la cual será tratada como vía de servicio, según clasificación del código de normas y especificaciones técnicas de obras de pavimentación realizado por el MINVU.  La vía de servicio se proyecta con un ancho de calzada de calzada 7.0 m, con un largo total de aproximadamente 140 m, según planos rehaciendo los cuellos de tanto en la intersección con calle 6 oriente y también en Avda. Canal de la Luz.</t>
  </si>
  <si>
    <t>Se envían antecedentes en soporte papel y digital con fecha 12/09/2014</t>
  </si>
  <si>
    <t>Construcción Cierro Perimetral Escuela Panguilemo, Talca</t>
  </si>
  <si>
    <t>Hijuela 13 , Aldea Campesina, Panguilemo.</t>
  </si>
  <si>
    <t>La obra comprende la ejecución del cierro perimetral de 187,05 m aproximadamente. Este nuevo cierro se contempla ejecutar en dos tipos de materialidades principalmente. Hacia costado Norte y poniente del terreno contempla la instalación de un cierro de placas vibradas con pilares y bardas de la misma materialidad. A continuación, en curva que enfrenta la zona Sur poniente hasta el acceso vehicular y peatonal de vivienda del cuidador, contempla cierro en pilares de hormigón enchapado y rejas en perfiles metálicos. Luego a continuación por costado Sur del terreno ,se contempla cierro con pilares de hormigón enchapado y rejas de perfiles metálicos con una zona de latón según proyecto. Por calle Nueva Esperanza, se contempla la ejecución de dos portones de acceso, para lo cual se ha considerado frente a éstas zonas el entubamiento de canal existente solo en los tramos indicados por proyecto de especialidad.</t>
  </si>
  <si>
    <t>Mantención y Mejoramiento Instalación Eléctrica Escuela Uno San Agustín, Talca</t>
  </si>
  <si>
    <t>5 Norte N°841, Talca</t>
  </si>
  <si>
    <t>Consiste en la reparación y normalización de todo el sistema eléctrico del establecimiento</t>
  </si>
  <si>
    <t>Plan Preventivo Invierno 2015, del Ministerio de Educación</t>
  </si>
  <si>
    <t>Se postula en la plataforma PMU ON LINE con fecha 11,09,2014, el oficio de respaldo corresponde al 2051 del 09,09,2014</t>
  </si>
  <si>
    <t>08,09,2014 en formato papel y digital, mail de fecha 05,09,2014</t>
  </si>
  <si>
    <t>Formato papel y digital con fecha 10,09,2014</t>
  </si>
  <si>
    <t>Avenida Canal de la Luz N°1400</t>
  </si>
  <si>
    <t>2 Oriente 5 y 6 Sur N° 627, Talca</t>
  </si>
  <si>
    <t>2295-77-LP14</t>
  </si>
  <si>
    <t>22,09,2014</t>
  </si>
  <si>
    <t>D.A. 4857 de fecha 16/09/2014 a Sociedad Constructora Ingetalk Ltda.</t>
  </si>
  <si>
    <t>2295-76-LP14</t>
  </si>
  <si>
    <t xml:space="preserve">Ord. N° 142 de Secretario Ejecutivo Consejo Regional del Maule a Sr. Intendente informa de acuerdo para aprobar asiganción de recursos.  </t>
  </si>
  <si>
    <t>Cristian San Martín, traspasdo a Alejandro de la Puente</t>
  </si>
  <si>
    <t>Mediante Ord. 4024 de fecha 13/08/2014 de SUBDERE a Sr. Alcalde, aprueba cambio de emplazamiento, teniendo presente planos, especificaciones técnicas y que se mantiene el monto inicialmente aprobado.</t>
  </si>
  <si>
    <t>2295-76-lp14</t>
  </si>
  <si>
    <t>5 1/2 Oriente esquina pasaje 12 1/2 Sur B  N°49</t>
  </si>
  <si>
    <t>Mejoramiento y Reposición Cubiertas Escuela Brilla el Sol</t>
  </si>
  <si>
    <t>El proyecto consiste en construir una nueva cubierta de apoyo a los pabellones modulares existentes en la escuela, específicamente los emplazados en el sector nor poniente del establecimiento.  Junto a ello, se deberán reponer las planchas de policarbonato del patio techado. Se reconstruirá también, alero lado oriente del mismo pabellón a intervenir (sector párvulos).- Esta etapa, queda condicionada a la ejecución de proyecto anterior, actualmente en proceso de ejecución. Se contempla además, el cambio de cubierta del pabellón de acceso al establecimiento.</t>
  </si>
  <si>
    <t>Convenio firmado con fecha 12,09,2014 aprobado mediante RESOLUCION ( E ) N° 3310 del 15,09,2014</t>
  </si>
  <si>
    <t>FNDR 2012-13-14</t>
  </si>
  <si>
    <t>Se postula en la plataforma PMU ON LINE con fecha 24,09,2014, el oficio de respaldo corresponde al 2136 del 23,09,2014</t>
  </si>
  <si>
    <t>2295-80-LP14</t>
  </si>
  <si>
    <t>Convenio de mandato para obras de fecha 03/09/2014.  Resolución ( E ) N° 3139 de fecha 04/09/2014 aprueba convenio de mandato.  D.A. 4865 de fecha 16/09/2014   aprueba convenio de Mandato de Obras de fecha 03/09/2014.</t>
  </si>
  <si>
    <t>2295-78-LP14</t>
  </si>
  <si>
    <t>De acuerdo a lo informado en mail de fecha 23,09,2014 de Secplan y conforme a lo instruido por Encargada Área Proyectos de Inversión, esta inciativa se retira dado que los recursos de la fuente seran distribuidos en otra iniciativa para estos establecimientos//</t>
  </si>
  <si>
    <t xml:space="preserve">$ 240,275,034  </t>
  </si>
  <si>
    <t>JUNJI 2013-2014 Transferencia de Capital</t>
  </si>
  <si>
    <t>Construcción SEDE Social Villa Las Americas XI</t>
  </si>
  <si>
    <t>Calle 18 Norte S/N°</t>
  </si>
  <si>
    <t>La obra consulta la construcción de una sede social en la dirección indicada, ejecutada en albañilería reforzada entre pilares y cadenas de hormigón armado con techumbre de madera. Se incluyen como recintos programáticos un hall de recepción, una cocina, servicios higiénicos y un salón de reuniones con posibilidades de ampliación, totalizando una superficie construida de 79,53m2</t>
  </si>
  <si>
    <t>Se postula a través de la plataforma de la SUBDERE on line, mediante oficio N° 2178 del 29,09,2014</t>
  </si>
  <si>
    <t>Programa  Conservación vias urbanas 2015</t>
  </si>
  <si>
    <t>Se envian antecedentes a MINVU con fecha  26/09/2014 para su postulación Ord. N° 2135 de fecha 23/09/2014.</t>
  </si>
  <si>
    <t>El proyecto además de las conservaciones de pavimento calzada incluye conservaciones de veredas en diversos sectores.  Pavimentos Calzada de Hormigón 1375 m2, Paviemntos de calzada de asfalto 645 m2. Veredas de hormigón 12665 m2.</t>
  </si>
  <si>
    <t>Diferentes sectores de la comuna de Talca.</t>
  </si>
  <si>
    <t>Con fecha 30/09/2014 es aprobado técnicamente</t>
  </si>
  <si>
    <t>Reparación Cubierta, Cielo y Aguas Lluvias Escuela San Miguel</t>
  </si>
  <si>
    <t xml:space="preserve">Consiste en la colocación de cubierta metálica en los pabellones de prebásica ubicado en el costado oriente y en modulos del sector norte, incluyendo el módulo correspondiente a los servicios higiénicos.  Se contempla cambio de cielo y cambio de parte de la aislación del recinto biblioteca.  Se instalarán canales y bajadas de aguas lluvias en los módulos involucrados. </t>
  </si>
  <si>
    <t>Se postula en la plataforma PMU ON LINE con fecha 16/09/2014, el oficio de respaldo corresponde al 2107 de fecha 16/09/2014</t>
  </si>
  <si>
    <t>Se reciben observaciones el 29/09/20147 dando respuesta el mismo dia.</t>
  </si>
  <si>
    <t>En sesión de fecha 26,08,2014 del CORE se aprueban los recursos// Con fecha 02,09,2014 se remiten convenios firmados por Sr. Alcalde a GORE (Sr. Mauricio Carrasco)/ Se preparan antecedentes para enviar a licitación para proceso de elaboración de bases, mientras llega Convenio totalmente tramitado 020914//  La encargada de rendir los gastos administrativos es Lisin Gonzalez según hoja de ruta 871 ( S )</t>
  </si>
  <si>
    <t>Trabajos a cargo del Constructor Carlos Perez del DAEM// Con fecha 22,09,2014 se envió mail a Carlos Perez solicitando retomar este tema dado que el proyecto de normalización ha sido aprobado financieramente</t>
  </si>
  <si>
    <t>El proyecto se encuentra aprobado tecnica y financieramente, cuenta con recomedación favorable del Ministerio de Desarrollo Social, a la espera de la Resolución que aprueba el Convenio por parte de la JUNJI, para comenzar con el proceso de licitación./  Con fecha 02,09,2014 se remiten Convenio suscrito por Sr. Alcalde a JUNJI de la región mediante oficio N° 244 de UPI//DA N° 4892 del 17,09,2014 autoriza cancelación derechos municipales por concepto permiso de edificación//</t>
  </si>
  <si>
    <t>DA N° 1187 del 04,03,2014 a don René Sepúlveda Bernal// Contrato aumento de Plazo de fecha 12,08,2014// Aumento de obras aprobado mediante DA N° 4651 del 03,09,2014/  Contrato de fecha 10,09,2014</t>
  </si>
  <si>
    <t>122+45 (aumento de Plazo)</t>
  </si>
  <si>
    <t>31,07,2014 (nueva fecha de termino el 14,09,2014)</t>
  </si>
  <si>
    <t>EN LICITACION ( a la espera la publicación hasta no tener respuesta definitiva del traslado y el Convenio totalmente tramitado)  // RETIRADO</t>
  </si>
  <si>
    <t>54+35 (autorizados mediante DA N° 4738 del 09,09,2014)</t>
  </si>
  <si>
    <r>
      <t xml:space="preserve">Se enviaron los antecedentes a Carlos Perez con fecha 22,08,2014 para cubicación y factibilidad de ejecución vía administración directa, se optó por esta alternativa dado que al depto de cubicación por licitación excedía el maximo disponible en el presupuesto//  Mediante mail de fecha 22,09,2014 Carlos Perez informa </t>
    </r>
    <r>
      <rPr>
        <i/>
        <sz val="11"/>
        <rFont val="Arial"/>
        <family val="2"/>
      </rPr>
      <t>"El tema del cierre perimetral se encuentra en la cotización de los enchapes, lo demás es factible realizar, depende solamente si nos alcanza o no a realizar el enchape, ahora bien creo que se podría ejecutar igual y podría quedar pendiente; en el caso de que no alcance el monto, los enchapes".</t>
    </r>
  </si>
  <si>
    <t>F.N.D.R. Circular 33 Subtitulo 29 año 2014</t>
  </si>
  <si>
    <t>Se remiten antecedentes en soporte papel y digital con fecha 02/09/2014.</t>
  </si>
  <si>
    <t>Resolución N° 015267 de fecha 04/09/2014 aprueba convenio de transferencia de fondos.</t>
  </si>
  <si>
    <t>Resolución N° 101  de fecha 15/09/2014 aprueba convenio mandato.</t>
  </si>
  <si>
    <t xml:space="preserve">DA. N° 4241 de fecha 11/09/2014 a Sociedad de  Inversiones Coyam LTDA. </t>
  </si>
  <si>
    <t>6 Oriente 5 y 6 Norte N° 1637</t>
  </si>
  <si>
    <t>Camino San Clemente cruce las Rastras.</t>
  </si>
  <si>
    <t>Mediante Ord. 431 de fecha 14/10/2014 de SECPLAN a Comisión Permanente de Evaluación de Propuestas, remite antecedentes de licitación para conocimiento y resolución.</t>
  </si>
  <si>
    <t xml:space="preserve">DA N° 5424 de fecha 16/10/2014 a Sociedad  Constructora Ingetalk Ltda. </t>
  </si>
  <si>
    <t>41 + 20</t>
  </si>
  <si>
    <t>23,08,2014 (nueva fecha de termino el 26,09,2014)</t>
  </si>
  <si>
    <t>19,08,2014 (nueva fecha de termino 22,09,2014)</t>
  </si>
  <si>
    <t xml:space="preserve">                                                                                                                                                                                                                                                                                                                                                                                                                                                                                                                                                                                                                                                                                                                                                                                                                                                                                                                                                                                                                                                                                                                                                                                                                                                                                                                                                                                                                                                                                                                                                                   </t>
  </si>
  <si>
    <t>D.A. 5535 de fecha 24/10/2014 a Luis Leal Oyarzún.</t>
  </si>
  <si>
    <t xml:space="preserve">Se proyecta adquirir 01 minibuses para 8 pasajeros más chofer, con anclaje para  dos  sillas de ruedas que cuente con rampa o elevador hidráulico que permita subida y bajada de minusválidos. </t>
  </si>
  <si>
    <t xml:space="preserve">D.A. 5536 de fecha 24/10/2014 a Sociedad Constructora Ingenieros Asociados Ltda. </t>
  </si>
  <si>
    <t>Patricio Hernandez</t>
  </si>
  <si>
    <t xml:space="preserve">D.A. 5535 de fecha 24/10/2014 a Luis Leal Oyarzun. </t>
  </si>
  <si>
    <t>01-06-2013 02/09/2014</t>
  </si>
  <si>
    <t>01-05-2013 02/09/2014</t>
  </si>
  <si>
    <t>FNDR Tradicional</t>
  </si>
  <si>
    <t>653-46-LP14</t>
  </si>
  <si>
    <t>653-47-LP14</t>
  </si>
  <si>
    <t xml:space="preserve">Resolucción Exenta N° 3667 de fecha 17/10/2014 adjudica a cosntructora Nuevos Aires S.A. </t>
  </si>
  <si>
    <t xml:space="preserve">Resolucción Exenta N° 3666 de fecha 17/10/2014 adjudica a Constructora e inmobiliaria  Santa Patricia Limitada. </t>
  </si>
  <si>
    <t>Conservación Pavimento Vías Urbanas Región del Maule año 2014 comuna de Talca Linea 1 (IDI 30.336.025)</t>
  </si>
  <si>
    <t>Conservación Pavimento Vías Urbanas Región del Maule año 2014 comuna de Talca Linea 2 (IDI 30.336.025)</t>
  </si>
  <si>
    <t>Pedro Troncoso Quinteros  reemplazante Diego Maturana</t>
  </si>
  <si>
    <t>Ord. N° 1278 de fecha  21/10/2014 de Intendente Región del Maule</t>
  </si>
  <si>
    <t>D.A. 1057 de fecha  26/02/2014 aprueba convenio de trasnferenciea de fondos para la Ejecución de Obras.  Resolución N° 015628 de fecha 04/09/2014 aprueba convenio de trasnferencia de fondos.</t>
  </si>
  <si>
    <t>Ord. N° 1025 de fecha 07/07/2014 de DOM solicita aprobación mediante Decreto Alcaldicio  de aumento de obra por un monto de $4.659.99.-  D.A. 3905 de fecha 24/07/2014 autoriza aumento de obra por un monto de $4,659,999 y plazo por 30 días.// Anexo de Contrato de fecha 04,08,2014 por aumento de obras// Acta de recepción provisoria de fceha 04/09/2014. DA N° 5289 de fecha 10/10/2014 aprueba acta de recepción provisoria.</t>
  </si>
  <si>
    <t>41+25</t>
  </si>
  <si>
    <t>27,09,2014,  nueva fecha de término 22/10/2014</t>
  </si>
  <si>
    <t>07,10,2014 nueva fecha de término 27/10/2014</t>
  </si>
  <si>
    <t>68+20</t>
  </si>
  <si>
    <t>25,10,2014, nueva fecha de término 14/11/2014</t>
  </si>
  <si>
    <t>Mediante Memo N° 26 de fecha 24/09/2014 se remiten carpetas copia para ITO y contratista.  Contrato firmado con fecha 06/10/2014.  D.A. 5337 de fecha 10/10/2014 aprueba contrato.</t>
  </si>
  <si>
    <t>Se remiten carpetas copia para ITO y contratista mediante Memo N° 27 de fecha 29/09/2014.  Contrato firmado con fecha 06/10/2014.  D.A. 5336 de fecha 10/10/2014 aprueba contrato.</t>
  </si>
  <si>
    <t>Se reciben obercaiones con fceha 30/09/2014. Se da respuesta a Obserbaciones con fecha 07/10/2014 . Se reciben nuevamente observaciones al proyecto con fecha 08/10/2014. Se remiten respuesta a Observaciones con fecha 13/10/2014.  Con fecha 14/10/2014 se encuentra en revisión Intendente.</t>
  </si>
  <si>
    <t>Se reciben observaciones con fecha 25/09/2014. Se da respuesta a Obserbaciones con fecha 03/10/2014 . Se reciben nuevamente observaciones al proyecto con fecha 08/10/2014. Se remiten respuesta a Observaciones con fecha 13/10/2014.  Con fecha 14/10/2014 se encuentra en revisión Intendente.</t>
  </si>
  <si>
    <t xml:space="preserve"> Ord. Nº 3335 de fecha 27/12/2011, entregado en oficina de parte con fecha 29/12/2011. Ord. N° 2236 de fecha 02/10/2014 se postulo con fecha 07/10/2014</t>
  </si>
  <si>
    <t>De acuerdo a mail de fecha 01/10/2012 de funcionario MINVU: Proyecto en Etapa 3 (Proyecto Final) ingresará la primera entrega de ésta etapa el jueves 4 de octubre, donde se ingresará a SERVIU para revisión de ingeniería, especialidades y costos, comisión técnica evaluará aprobar la arquitectura. DA. Nº 5846 de fecha 12/10/2012 dejese establecido que se acordado aprobar los costos de mantención $7,242,,822.- Consultora debe reingresar la entrega el 21 de Marzo para que se apruebe arquitectura definitiva y ser revisado posteriormente por SERVIU en su ingenieria, especialidades y costos.  (mail Sr. Carlos Moreno de fecha 15/03/2013).  Mediante Res. Ex. N° 3904 de fecha 07/11/2013 se aprueba acta de aceptación y propuesta de adjudicación de oferta del Trato Directo N° 14 del año 2013, se acepta oferta de Consultora Flor María Muñoz Mena Arquitectos E.I.R.L por la suma de $13,689,979 correspondiente a la "Terminación Tercera Etapa del Diseño de Arquitectura, Paisajismo y Especialidades del Proyecto, Habilitación Parque Canal de la Luz, Talca". Resolución exenta N° 3663 de fecha 17/10/2014 aprueba modificación contrato de prestación de servicios de fecha 23/09/2014 suscrito entre SERVIU Región del Maule y la Consultora.</t>
  </si>
  <si>
    <t>02-06-2014, nueva fecha de término 23/06/2014, fecha de término real 26/08/2014</t>
  </si>
  <si>
    <t xml:space="preserve">DA N° 6484 de fecha 12/12/2013 autoriza cancelación de permiso obra menor.   Cuenta con permiso de obra menor de fecha 06/01/2014.  Mediante Ord. 116 de fecha 16/05/2014 de Encargada Area Proyectos de Inversión a DOM, se remiten antecedentes para solicitar aumento y disminución de obras y obras extraordinarias a la fuente de financiamiento.  Mediante Ord. 0814 de fecha 02/06/2014 de DOM a Sr. Alcalde, solicita autorice aumento de plazo de 21 días.  D.A. 3206 de fecha 10/06/2014 autoriza ampliar en 21 días corrido el plazo de ejecución.  Contrato de aumento de plazo de fecha 18/06/2014. D.A. 3480 de fecha 24/06/2014 aprueba contrato de aumento de plazo.  Mediante Ord. 1746 de fecha 20/06/2014 Subsecretaría de Prevención del Delito no autoriza modficación. Mediante Ord. 0950 de fecha 23/06/2014 de DOM a Sr. Alcalde, solicita un nuevo aumento de plazo de 30 días corridos.  Mediante Ord. 276 de fecha 18/07/2014 de SECPLAN a DOM, se remiten antecedentes técnicos para solicitar modificación.  D.A. 3612 de fecha 02/07/2014 amplia en 30 días corridos el plazo de ejecución.  Mediante Ord. 204 de fecha 06/08/2014 se remiten planos definitivos para solicitar modificación del proyecto.  Contrato aumento de plazo de fecha 11/08/2014.  Mediante Ord. 2706 de fecha 25/08/2014 autoriza modificación solicitada. D.A. 4652 de fecha 03/09/2014 autoriza modificaciones realizadas a las obras que detallan informe técnico y anexo de especificaciones técnicas. Acta de Recepción Provisoria de fecha 04/09/2014.  D.A. 5113 de fecha 02/10/2014 aprueba acta de recepción provisoria. </t>
  </si>
  <si>
    <t>Entrega 1º Informe 05/11/2012. De acuerdo a mail de fecha 12/02/2014 de Sra. Natalia Reyes esta en revisión de tercer informe luego van a tener 2 meses aprox. para la entrega final. Ord N° 1545 de fecha 11/07/2014 de Alcaldia Devolución de saldo por concepto de gastos administrativos del proyecto: $296,116.- rectificase decreto alcaldicio mencionado en los vistos que aprueba el acta de recepción definitiva de fecha 02/09/2014, correspondiente a estudio de prefactibilidad. debe decir cancelar la suma de $31.800.000.-</t>
  </si>
  <si>
    <t>Fecha entrega 1º Informe 128/11/2012.  De acuerdo a mail de fecha 12/02/2014 de Sra. Natalia Reyes esta en revisión del terecr informe luego van a tener 2 meses aprox. para la entrega final. Ord N° 1545 de fecha 11/07/2014 de Alcaldia Devolución de saldo por concepto de gastos administrativos del proyecto: $374.536.- DA N° 5433 de fecha 17/10/2014 rectificase Decreto Alcaldicio mencionado  en los vistos que aprueba el acta de recepción definitiva, de fecha 02/09/2014 debe decir cancelar la suma de $31.800.000.- (treinta y un millones ochoscientos mil pesos)</t>
  </si>
  <si>
    <t>Fecha entrega 1º Informe 10/10/2012 . Ord N° 00056 DE FECHA 09/01/2014 DE MIDESO informa obs. Informe N° 4. Mail de fecha 12/02/2014 de Sra. Natalia Reyes informa que se encuentra en etapa de revisión, falta aproximadamente 2 mese para entrega final.   D.A. N° 5432 de fecha 17/10/2014 apruebase acta de aprobación del informa final de fecha 02/09/2014.</t>
  </si>
  <si>
    <t>Convenio firmado por Sr. Alcalde enviado a GORE mediante oficio N° 247 del 02,09,2014 de UPI.  Resolución N° 3664 de fecha 13/10/2014 aprue ba convenio de transferencia.</t>
  </si>
  <si>
    <t>Pinturas fachadas exteriores parte Edificios Escuela Prosperidad</t>
  </si>
  <si>
    <t>Calle 6 Oriente 12 Norte</t>
  </si>
  <si>
    <t>Pinturas fachadas exteriores parte Edificios Escuela Villa Culenar</t>
  </si>
  <si>
    <t>Plan de limpieza y/o pinturas exteriores de los establecimientos municipales</t>
  </si>
  <si>
    <t>Pinturas Exteriores Escuela Uno San Agustin</t>
  </si>
  <si>
    <t>Calle 5 Norte N° 841</t>
  </si>
  <si>
    <t>Pinturas Exteriores Escuela José Abelardo Nuñez</t>
  </si>
  <si>
    <t>Calle 1 Sur 13 Oriente N° 2051</t>
  </si>
  <si>
    <t>Limpieza y mantención de pinturas y revestimientos de fachadas Complejo Educacional Javiera Carrera</t>
  </si>
  <si>
    <t>Av. Canal de la Luz N° 1400</t>
  </si>
  <si>
    <t>Pinturas Exteriores Liceo Industrial Superior</t>
  </si>
  <si>
    <t>4 Norte N° 485</t>
  </si>
  <si>
    <t>Limpieza y mantención de pinturas y revestimientos de fachadas Liceo de Cultura y Difusión Artística</t>
  </si>
  <si>
    <t>2 Oriente N° 627</t>
  </si>
  <si>
    <t>Se contempla ejecutar la totalidad de obras necesarias para mantener la fachada, tanto exteriores como interiores del establecimiento en perfectas condiciones.</t>
  </si>
  <si>
    <t>La obra consulta la aplicación de recubrimientos de protección en todos los edificios o pabellones existentes en el establecimiento, por sus fachadas y para las circulaciones considerando estructuras y terminaciones.</t>
  </si>
  <si>
    <t>El proyecto consiste en pintar la totalidad de las fachadas de los edificios que conforman el establecimiento, corresponde tanto a los antiguos como nuevas construcciones existentes.</t>
  </si>
  <si>
    <t>El proyecto consiste en pintar la totalidad de las fachadas  tanto exteriores como las fachadas interiores de los edificios que conforman esta escuela.</t>
  </si>
  <si>
    <t>Postulado mediante correo electronica el día 07/11/2014.</t>
  </si>
  <si>
    <r>
      <t xml:space="preserve">Las presentes Especificaciones Técnicas se realizaron conforme a levantamiento y antecedentes técnicos en la comuna de Talca y se enmarcan dentro del proceso de conservación vial del año 2014. El detalle de los tramos a ejecutar se adjunta a este documento como Monografía. Se intervendrán </t>
    </r>
    <r>
      <rPr>
        <b/>
        <sz val="8"/>
        <rFont val="Arial"/>
        <family val="2"/>
      </rPr>
      <t>1.400,80</t>
    </r>
    <r>
      <rPr>
        <sz val="8"/>
        <rFont val="Arial"/>
        <family val="2"/>
      </rPr>
      <t xml:space="preserve"> m² de calzada en asfalto y </t>
    </r>
    <r>
      <rPr>
        <b/>
        <sz val="8"/>
        <rFont val="Arial"/>
        <family val="2"/>
      </rPr>
      <t xml:space="preserve">4.578,65 </t>
    </r>
    <r>
      <rPr>
        <sz val="8"/>
        <rFont val="Arial"/>
        <family val="2"/>
      </rPr>
      <t>m² de calzada en hormigón.</t>
    </r>
  </si>
  <si>
    <r>
      <t xml:space="preserve">Monto </t>
    </r>
    <r>
      <rPr>
        <b/>
        <sz val="8"/>
        <rFont val="Arial"/>
        <family val="2"/>
      </rPr>
      <t xml:space="preserve">   </t>
    </r>
    <r>
      <rPr>
        <sz val="8"/>
        <rFont val="Arial"/>
        <family val="2"/>
      </rPr>
      <t xml:space="preserve">                                  (Es importante que ingresen  comentario con el detalle de los mont</t>
    </r>
    <r>
      <rPr>
        <b/>
        <sz val="8"/>
        <rFont val="Arial"/>
        <family val="2"/>
      </rPr>
      <t>os asignados a Obras, equipamiento , aportes y/o Gastos administrativos)</t>
    </r>
  </si>
  <si>
    <t>Paviemntación calle 5 1/2 Poniente C</t>
  </si>
  <si>
    <t>Proyecto Pavimentación Participativa "calle  5 1/2 Poniente  C" N°4325</t>
  </si>
  <si>
    <t>Pavimentación Villa Pucara Segunda Etapa, Pasajes 25 Sur, 25 Sur A y 25 Sur B, comuna de Talca. N°4334</t>
  </si>
  <si>
    <t>Pasaje 25 Sur entre fin de pasaje con calle 2  poniente// Pasaje 25 Sur A entre fin de pasaje con calle 2  poniente// Pasaje 25 Sur B entre fin de pasaje con calle 2  poniente//</t>
  </si>
  <si>
    <t>Proyecto de Pavimentación Participativa "Reposición veredas Camilo Henríquez", comuna de Talca. N°4350</t>
  </si>
  <si>
    <t>Proyecto de Pavimentación Participativa "Mejoramiento de Aceras Sector Cooperativa Lircay", comuna Talca. N°4351</t>
  </si>
  <si>
    <t>PPP 2014</t>
  </si>
  <si>
    <t>14 Sur entre 10 y 11 oriente // 10 oriente entre 14 y 15 Sur// 15 Sur entre 10 y 10 1/2 Oriente.</t>
  </si>
  <si>
    <t>28 Oriente entre costado escuela y pasaje 10 1/2 Sur// 9 Sur entre 27 y 29 Oriente// 27 Oriente entre 8 y 9 Sur (costado oriente)</t>
  </si>
  <si>
    <t>Ord. N° 2684 de fecha 14/11/2014.</t>
  </si>
  <si>
    <t>El proyecto consiste en el mejoramiento de aceras en las siguientes calles: 14 Sur entre 10 y 11 oriente // 10 oriente entre 14 y 15 Sur// 15 Sur entre 10 y 10 1/2 Oriente. 565,73 m de veredas.</t>
  </si>
  <si>
    <t>El proyecto consiste en la reposición y construcción de aceras en las sigueintes calles: 28 Oriente entre costado escuela y pasaje 10 1/2 Sur// 9 Sur entre 27 y 29 Oriente// 27 Oriente entre 8 y 9 Sur (costado oriente). 675,16 m de veredas</t>
  </si>
  <si>
    <t>El proyecto consiste en la Pavimentación calle 5 1/2 Poniente C .  36 m</t>
  </si>
  <si>
    <t>El proyecto consiste en la repavimentación de los siguientes pasajes:  Pasaje 25 Sur entre fin de pasaje con calle 2  poniente// Pasaje 25 Sur A entre fin de pasaje con calle 2  poniente// Pasaje 25 Sur B entre fin de pasaje con calle 2  poniente.  263,17 m</t>
  </si>
  <si>
    <t xml:space="preserve">Claudia Torres </t>
  </si>
  <si>
    <t>2295-89-LP14</t>
  </si>
  <si>
    <t>2295-87-LP14</t>
  </si>
  <si>
    <t>D.A. 5970 de fecha 17/11/2014 a Constructora e Inmobiliaria Sepulveda y Cornejo Ltd.a</t>
  </si>
  <si>
    <t>ADJUDICADA</t>
  </si>
  <si>
    <t xml:space="preserve">- Calle 32 ½ Oriente entre Avenida costanera con pasaje 12 Sur. </t>
  </si>
  <si>
    <t>El proyecto consiste en la paviemntación de veredas en calle  32 1/2 Oriente entre 12 Sur con avda. costanera.133 mde veredas</t>
  </si>
  <si>
    <t>Se reciben Observaciones con fecha 28/11/2014. Se responde a Observaciones con fecha 02/12/2014 por mano</t>
  </si>
  <si>
    <t>2295-98-LP14</t>
  </si>
  <si>
    <t>2295-100-LP14</t>
  </si>
  <si>
    <t>54+35+12</t>
  </si>
  <si>
    <t>Contrato firmado con fecha 03/12/2014.</t>
  </si>
  <si>
    <t>2295-93-LP14</t>
  </si>
  <si>
    <t>24,11,2014</t>
  </si>
  <si>
    <t>25,11,2014</t>
  </si>
  <si>
    <t>22,12,2014</t>
  </si>
  <si>
    <t>54+6</t>
  </si>
  <si>
    <t>05-12-2014, nueva fecha de término 11-12-2014</t>
  </si>
  <si>
    <t xml:space="preserve">Resolución Exenta N° 14079/2014. </t>
  </si>
  <si>
    <t>Mediante Ord. 1524 de fecha 11/12/2014 de Intendente a Sr. Alcalde informa aprobación de proyecto.</t>
  </si>
  <si>
    <t>Ord. N° 1510 del 10,12,2014 de Intendente Región del Maule, inmforma aprobación del proyecto y solicita dar inicio al proceso de licitación</t>
  </si>
  <si>
    <t>DA N° 2594 de fecha 07,05,2014 a COMERCIAL E INDUSTRIAL LUMISOLAR LTDA.  Empresa solicitó prorroga para firmar Contrato hasta el 26,05,2014/ Decreto Alcaldicio N° 3245 del 10,06,2014 aprueba el contrato</t>
  </si>
  <si>
    <t>16,12,2014// nueva fecha de cierre el 09,01,2015</t>
  </si>
  <si>
    <t>camino Las Rastras S/N° Sector Viña Purísima, Talca.</t>
  </si>
  <si>
    <t>8 Oriente N°841 entre 3 y 4 Sur, Talca.</t>
  </si>
  <si>
    <t>Pablo Tartari Aguirre</t>
  </si>
  <si>
    <t>30-12-2014// Nueva fecha de cierre el 07,01,2015</t>
  </si>
  <si>
    <t>5 Norte 2 Oriente N°841, Talca.</t>
  </si>
  <si>
    <t>Pasaje 9 Oriente A N° 30, Población Sargento Segundo Daniel Rebolledo, Talca.</t>
  </si>
  <si>
    <t>Calle 2 Oriente Nº 2575. Pob. Villa La Paz, Talca.</t>
  </si>
  <si>
    <t>Calle 2 Sur 17 y 18 Oriente, Talca.</t>
  </si>
  <si>
    <t>Calle 18 Oriente Nº 1555, Talca.</t>
  </si>
  <si>
    <t>Calle 13 ½ Sur Nº 153, Talca.</t>
  </si>
  <si>
    <t>Calle 1 Sur /13 Oriente N°2051, Talca.</t>
  </si>
  <si>
    <t>Calle 9 Sur S/N°, Talca.</t>
  </si>
  <si>
    <t>Calle 14 Sur, Avda. Los Nogales N° 185, Talca.</t>
  </si>
  <si>
    <t>9 Poniente 18 y 18 1/2 Sur, Talca.</t>
  </si>
  <si>
    <t>10 y 11 Poniente 18 y 18 1/2 Sur, Talca.</t>
  </si>
  <si>
    <t>2295-90-LP14</t>
  </si>
  <si>
    <t>18,11,2014</t>
  </si>
  <si>
    <t>04,12,2014</t>
  </si>
  <si>
    <t>Camino a las Rastras S/N° Sector de Viñla Purísima, Talca.</t>
  </si>
  <si>
    <t>Sector de Huilliborgoa, Talca.</t>
  </si>
  <si>
    <t>De acuerdo a lo informado por Carlos Perez al 05,01,2015 la obra se encuentra en ejecución. Pilares instalados y estamos preparando superficie para instalar el cierre vibrado ya que hay que mejorar bastante el terreno. Esperamos durante esta semana instalar las rejas las cuales están fabricadas y falta solo instalarlas</t>
  </si>
  <si>
    <t>Ord. N° 1888 de fecha 30,07,2014 de Jefe División Planificación y Presupuesto remite aprobación para utilización de saldo en aumento de obras.// Contrato aumento de plazo de fecha  del 12,08,2014 por 45 días corridos//Con fecha 28,08,2014 se suben los antecedentes técnicos de aumento de obras a la plataforma PMU On Line bitacora del proyecto//  Orden de compra por aumento de obras                              N° 2295-137-SE14 por un monto de  $ 10,609,380// DA N ° 4651 del 03,09,2014 autoriza aumento de obras//Contrato aumento de obras firmado con fec ha 10,09,2014// Mediante DA N° 5287 del 10,10,2014 se aprueba acta de recepción provisoria// Mediante Ord. 2920 de fecha 09/12/2014 de Sr. Alcalde a Jefa Programa Mejoramiento Urbano remite rendición para cierre de proyecto.// DA N° 5287 del 10,10,2014 aprueba acta de recepción provisoria/Acta de recepción provisoria de fecha 15,09,2014// Fecha de termino real el 14,09,2014//</t>
  </si>
  <si>
    <t>EJECUTADO EN ETAPA DE RECEPCION PROVISORIA</t>
  </si>
  <si>
    <t>12,12,2014</t>
  </si>
  <si>
    <t>Cubierta Piscina Temperada Liceo Abate Molina</t>
  </si>
  <si>
    <t>Mejoramiento pavimento Calle 9 oriente                                                                 IDI 30.129.397-0</t>
  </si>
  <si>
    <t>Resolción Exento N° 14486 de fecha 16/12/2014 (documento electrónico)</t>
  </si>
  <si>
    <t>REPOSTULAR 2015</t>
  </si>
  <si>
    <t>D.A. 1057 de fecha  26/02/2014 aprueba convenio de trasnferenciea de fondos para la Ejecución de Obras.  Resolución N° 015628 de fecha 04/09/2014 aprueba convenio de trasnferencia de fondos. D.A. 6495 de fecha 19/12/2014 aprueba convenio.</t>
  </si>
  <si>
    <t>10-10-2014, nueva fecha de término 14/11/2014, nueva fecha de término 26/11/2014</t>
  </si>
  <si>
    <t>Mediante Ord. 1514 de fecha 03/10/2014 de DOM a Sr. Alcalde, solicita aprobación mediante decreto alcaldicio de aumento de plazo por 20 días corridos, teniendo como nueva fecha de término 27/10/2014.  A través de Ord. N° 277 de fecha 14/10/2014 de UPI  de remite infor me encargada de proyectos de especialidades.  DA. N° 5347 de fecha 10/10/2014 ampliase plazo en 20 días corridos.  Contrato Aumento de Plazo de fecha 21/10/2014. Ord. N° 1684 de fecha 03/11/2014 de DOM  solicita decreto aprobación obras extaordinarias, por la suma de $2.425.369.- Con fecha 05,01,2015 ITO responde " Se encuentra con recepción provisoria y estoy a la espera de que el Contratista ingrese la totalidad de los antecedentes para redactar el acta de recepción".</t>
  </si>
  <si>
    <t>Permiso N° 30 de fecha 15/05/2014. . Ord. N° 184 de fecha 22/07/2014 a DOM por aumento de obra,  Ord. N| 1157 de fecha 31/07/2014 de DOM propone aumento de obra y plazo.  DA N° 4240 de fecha 11/08/2014 autoriza aumento de obra por la suma de $3.993.648 y aumento de plazo en 40 dias.- Ord. N° 1671 de fecha 29/10/2014 remite estado de pago N° 2. Ord N°307  de UPI de fecha 20/11/2014 solicita cancelación de derechos municipales por modiifcaciones al proyecto.// DA N° 6123 de fecha 28/11/2014 autorización cancelación. Acta de recepción Provisoria de fecha 19/11/2014. DA N° 6369 de fecha 11/12/2014 autoriza modificaciones al proyecto. DA N° 6641 de fecha 26/12/2014 aprueba acta de recepción Provisoria.</t>
  </si>
  <si>
    <t>Mediante Ord. 255 de fecha 24/09/2014 se solicita cancelación de permiso de obra menor.  Cuenta con permiso de obra menor 41 de fecha 02/12/2014.</t>
  </si>
  <si>
    <t>Ord. N° 1993 del 03,09,2014 de Alcalde a Jefe división del GORE solicita autorización cambio de posición de bterias de iluminación/ Acta de recepción provisoria con observaciones de fecha 28,10,2014 se otorga un plazo de 24 días corridos para subsanarlas, con fecha 21,11,2014 se levanta acta de recepción sin observaciones // Mediante DA N° 6639 de fecha 26,12,2014 se aprueba acta de recepción provisoria//</t>
  </si>
  <si>
    <t>De acuerdo a lo informado por ITO en mail de fecha 29,09,2014 las obras se encuentran terminadas y recibidas por la comisión de recepción , el contratista se encuentra tramitando la recepción Municipal.  Cuenta con Acta de Recepción Provisoria de fecha 25/09/2014.  Mediante Ord. 1577 de fecha 14/10/2014 de DOM a Sr. Alcalde, se solicita aprobar mediante decreto Acta de Recepción Provisoria de fecha 25,09,2014//. DA N° 5940 del 17,11,2014 aprueba acta de recepción provisoria//</t>
  </si>
  <si>
    <t>08,08,2014  Recepción provisoria con observaciones 18,08,2014 plazo de ejecución 15 días// nueva fecha de termino el 02,09,2014 fecha de termino real el 31,08,2014//</t>
  </si>
  <si>
    <t>Adjudicado a Constructora INGETALK LTDA., mediante DA N° 2819 del 22,05,2014// Decreto alcaldicio aprobación de contrato 2845 del 08,08,2014//</t>
  </si>
  <si>
    <t xml:space="preserve">Permiso de Edificación N° 27 del 12,05,2014 Se envía mediante email al ITO y profesional de licitación//De acuerdo a lo informado por ITO en mail de fecha 29,09,2014 las obras se encuentran terminadas y recibidas por la comisión de recepción , a la fecha se encuentra en tramites de aprobación mediante DA//  Cuenta con acta de recepción provisoria de fecha 03/10/2014.  Mediante Ord. 1579 de fecha 14/10/2014 de DOM  a Sr. Alcalde, se solicita aprobar mediante decreto Acta de Recepción Provisoria de fecha 03,10,2014// </t>
  </si>
  <si>
    <t>01,08,2014// fecha de termino real 14,08,2014 considerando 10 días de multa por un valor de $  680,670// acta de recepción con observaciones 28,08,2014 con un plazo de 15 días//  fecha de termino el 12,09,2014//</t>
  </si>
  <si>
    <t>Publicación Lista Preliminar de fecha 09/01/2015 en Diario El Centro</t>
  </si>
  <si>
    <t>Decreto Exento N° 660 de fecha 01/09/2014.  D.A. 5247 de fecha 08/10/2014 aprueba convenio suscritop con fecha 05/05/2014.</t>
  </si>
  <si>
    <t>Carpetas copias a Contratista e Inspección Técnica, enviadas con fecha 14,01,2015 a licitaciones, mediante memo N°001</t>
  </si>
  <si>
    <t>25-02-2014, nueva fecha de término 14/03/2014</t>
  </si>
  <si>
    <t>Mediante Ord. 0145 de fecha 20/01/2015 de Sr. Alcalde a SUBDERE se informa fecha probable de publicación en mercado público.</t>
  </si>
  <si>
    <t>Mediante Ord. 64 de fecha 13/01/2015 de Alcalde a Club de Adulto Mayor se solicita que indiquen si desean actualizar el proyecto, de lo contrario será eliminado del sistema.</t>
  </si>
  <si>
    <t>Resolución N° 5317 de fecha 29/12/2014.</t>
  </si>
  <si>
    <t>Claudia Torrres</t>
  </si>
  <si>
    <t xml:space="preserve">Mediante Ord. 333 de fecha 23/12/2014 se remiten ejemplares de convenio de transferencia de Encargada Area Proyectos de Inversión a Asesoria Jurídica, para visto bueno y posterior firma de Sr. Alcalde.  </t>
  </si>
  <si>
    <t>2295-3-LE15</t>
  </si>
  <si>
    <t xml:space="preserve">Publicación Lista Preliminar de fecha 09/01/2015 en Diario El Centro. </t>
  </si>
  <si>
    <t>Publicación de fceha 16/01/2015 de Lista definitiva de proyectos aprobados.</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</si>
  <si>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t>
  </si>
  <si>
    <t>DA N° 0194 de fecha 19/01/2015, declara desierta la propuesta pública.</t>
  </si>
  <si>
    <t>Alejandro de la Puente - Corporación  Fomento Productivo y Dirección de Arquitectura</t>
  </si>
  <si>
    <t xml:space="preserve">FNDR -2015 </t>
  </si>
  <si>
    <t>1 Sur 1  norte entre 4 y 5 Oriente</t>
  </si>
  <si>
    <t>SE POSTULA A FINACIAMIENTO FNDR 2015</t>
  </si>
  <si>
    <t>Proyecto de Emergencia y Provisorio Calle 1 Norte, Monumento Histórico Escuelas Concentradas de Talca</t>
  </si>
  <si>
    <t>PMU 2015</t>
  </si>
  <si>
    <t>Con fecha 22/01/2015 mediante Ord. 13 de Encargada Area Proyectos Inversión a Coordinador CMN, se remiten especificaciones técinas, plano y presupuesto para visto bueno, previo envio a Nivel Central para aprobación.</t>
  </si>
  <si>
    <t>2295-4-LP15</t>
  </si>
  <si>
    <t>Mediante Ord. N° 176 de fecha 23/01/2015 se remiten antecedentes a Sr. Intendente para postulación del proyecto en su etapa de diseño.</t>
  </si>
  <si>
    <t>Cuenta con Acta de Recepción Provisoria de fecha 12/12/2015.</t>
  </si>
  <si>
    <t>Consiste en el arriendo de un inmueble para funcionamiento provisorio ( 5 años entre 11,07,2014 y el 11,07,2019) mientras se repara el edificio original, para funcionamiento  y dar continuidad del servicio educacional de las Escuelas Carlos Salinas Lagos y José Manuel Balmaceda, Talca.</t>
  </si>
  <si>
    <t xml:space="preserve">MINEDUC 2014 </t>
  </si>
  <si>
    <t>2015-2019</t>
  </si>
  <si>
    <t>3 Sur  N° 856 entre 1 y 2 Oriente, Talca.</t>
  </si>
  <si>
    <t>La obra comprende la reposición del actual cierro existente de panderetas de placas microvibradas, por la calle 1 Norte, por cierro de estructura y perfiles metálicos de mayor altura y resistencia.</t>
  </si>
  <si>
    <t>Sector Balneario Rio Claro</t>
  </si>
  <si>
    <t xml:space="preserve">Decreto N° 000567 del 23,12,2014 del MINEDUC, aprobado totalmente por Contraloria y Mineduc con fecha 31,12,2014//                                 Decreto Alcaldicio  N° 0106 del 12,01,2015 el Concejo Municipal autoriza arriendo/ Decreto Alcaldicio N° 0346 del 21,01,2015 aprueba Convenio de fecha 02,12,2014. </t>
  </si>
  <si>
    <t>Se enviaron carpetas copias para contratista e ITO mediante Memo N° 002 del 03,02,2015                                 Cuenta con Resolución 10/2015 cambio de profesional autorizado por Dirección de Obras Municipales//</t>
  </si>
  <si>
    <t>Mediante oficio N° 0146 del 20,01,2015 se envian antecedentes de licitación con sugerencia de adjudicación para visación del GORE// Se entregan carpetas copias para contratista e Ito mediante Memo N° 003 del 03,02,2015</t>
  </si>
  <si>
    <t>2295-99-LP14                                2295-12-LP15 (2° llamado)</t>
  </si>
  <si>
    <t>05-12-2014                   27-01-2015</t>
  </si>
  <si>
    <t>12-01-2015             18-02-2015</t>
  </si>
  <si>
    <t>Mediante Ord. 1634 de fecha 22/10/2014 de DOM a DAEM, remite 1er estado de pago.//Se encuentra con recepción provisoria, y se envió copia de antecedentes a SECPLAN el día 30/12/2014. El oficio es el N°2012. Providencia 45311//Remite acta de recepción provisoria de fecha 21,11,2014// Fecha de termino real el 03,11,2014// DA N° 0072 del 08,01,2015 aprueba acta de recepción provisoria de la obra// Se envia copia al DAEM//</t>
  </si>
  <si>
    <t>54+10</t>
  </si>
  <si>
    <t>12-01-2014, nueva fecha de término 22/01/2015</t>
  </si>
  <si>
    <t>Mediante Ord. 028 de fecha 01/03/2011 se solicita contratar mecánica de suelos.Mediante Ord. 128 de fecha 29/08/2012 se solicita a Depto. Juridica regularizar terreno, ya que se debe contar con dominio vigente.  Mediante Ord. 043 de fecha 29/01/2013 se reitera solicitud anterior.  Mediante Ord. 65 de fecha 13/01/2015 se informa a Club de Adulto Mayor que se debe eliminar el proyecto del portal, y que manifiesten si desean continuar con el proyecto, el cual se deberá modificar a 67 m2, ya que está emplazado en area verde.</t>
  </si>
  <si>
    <t>Mediante Ord. 128 de fecha 29/08/2012 se solicita a Depto. Juridica regularizar terreno, ya que se debe contar con dominio vigente.  Mediante Ord. 043 de fecha 29/01/2013 se reitera solicitud anterior.  Mediante Ord. 66 de fecha 13/01/2015 de Sr. Alcalde a JJVV, se indica que el proyecto será eliminado del sistema y que se repostulará una vez que se cuente con el dominio vigente del terreno y que deben estar vigentes como organización para volver a postular.</t>
  </si>
  <si>
    <t>Adquisición e Instalación de Construcción Modular para Escuelas Ex Concentradas, Talca.</t>
  </si>
  <si>
    <t>El objetivo principal de la presente licitación es que las Comunidades Educativas indicadas anteriormente, cuenten con la infraestructura adecuada y normativa necesaria para desarrollar su proyecto Educativo, mientras se reparan los establecimientos educacionales que fueron afectados por el terremoto del año 2010 (Lo cual se estima para a lo menos 5 años más). Para ello, ambas escuelas se han trasladado al recinto educacional Ex Colegio Integrado, ubicado en Calle 3 sur, entre 1 y 2 Oriente N° 856, de la comuna de Talca. Lugar en donde se deberá instalar la nueva solución modular, la cual permitirá que ambos establecimientos operen en el mismo local escolar pero en horarios alternos.</t>
  </si>
  <si>
    <t>MINEDUC 2015 ((Infraestructuras Establecimientos Educacionales, destinados a Infraestructura Transitoria)</t>
  </si>
  <si>
    <t>Decreto N° 485 del 05,12,2014, totalmente tramitado por MINEDUC con fecha 04,02,2015</t>
  </si>
  <si>
    <t>05,02,2015 en soporte papel y digital, mediante oficio N° 020 de UPI</t>
  </si>
  <si>
    <t>FI. Se da respuesta a observaciones mediante Ord. N° 0371 de fecha 12/02/2015.</t>
  </si>
  <si>
    <t>Restauración Mercado Central Municipal de Talca (etapa Diseño IDI 30,366,878-0)</t>
  </si>
  <si>
    <t>Se realizará la consultoría de diseño integral donde se espera obtener los insumos y estudios necesarios para restaurar este Monumento, como por ejemplo el estudio histórico, estudios arqueológicos, mecánicas de suelos, modelo de gestión, participación ciudadana, estudios de intervención de las distintas instalaciones, proyecto de arquitectura y estructura, entre otros, con el objetivo recuperar este importante inmueble y volverlo a su uso integral previo al terremoto.</t>
  </si>
  <si>
    <t>Pasaje 12 1/2 Sur entre 31 Oriente y 12 Sur</t>
  </si>
  <si>
    <t>El proyecto consiste en la pavimentación y repaviemntación  de Pasaje 12 1/2 Sur entre 31 Oriente y 12 Sur</t>
  </si>
  <si>
    <t>El proyecto consiste en la pavimentación y repaviemntación de las siguiente calles :Pasaje 12 1/2 Sur entre  Pasaje 32 Oriente con calle 32 oriente // 32 Ote. entre  12 Sur con 13 Sur //   Calle 33 ote. Entre 10 Sur y Avda. Costanera//   Pasaje 11 1/2 Sur entre 33 oriente y parte de pasaje// Total 568,45 m de pavimento.</t>
  </si>
  <si>
    <t xml:space="preserve">Pasaje 12 1/2 Sur entre  Pasaje 32 Oriente con calle 32 oriente // 32 Ote. entre  12 Sur con 13 Sur //    Calle 33 ote. Entre 10 Sur y Avda. Costanera//   Pasaje 11 1/2 Sur entre 33 oriente y parte de pasaje// </t>
  </si>
  <si>
    <t>1 Sur 4 Oriente</t>
  </si>
  <si>
    <t>FNDR 2015 (Etapa Diseño)</t>
  </si>
  <si>
    <t>1 Sur 3 Oriente</t>
  </si>
  <si>
    <t>31-10-2014 fecha término real 30/10/2014</t>
  </si>
  <si>
    <t>Mediante Ord. 255 de fecha 24/09/2014 se solicita cancelación de permiso de obra menor. DA N° 5107 de fecha 02/10/2014 autoriza cancelación permiso obra menor. Ord. N° 431 de fecha 14/10/2014 de SECPLAN adjunta informe de adjudicación. Con fecha 16/10/2014 se cancela permiso de obra menor simple. Acta de entegra de terreno de fceha 17/11/2014. D. A. N° 0679 de fecha 09/02/2015.</t>
  </si>
  <si>
    <t>Ord. N° 271 de fecha 07/10/2014 se solicita  decretar cancelación  permiso edificacion  obra menor.  Ord. N° 271 de fecha 07/10/2014  de UPI solicita cancelación de derechos municipales. DA N° 5278 de fecha 10/10/2014 autoriza cancelación $105.178.- Con fecha 17/10/2014 se cancela permiso de obra menor. Permiso de obra menor N° 98 de fecha 17/10/2014. Acta de entrega de terreno de fecha 07/11/2014.  DA N° 6242 de fecha 04/12/2014 designase comision de recepción  provisoria y definitiva. Ord. N° 01788 de fecha 17/11/2014 de DOM adjunta actas de entrega de Terreno. Acta de recepción provisoria de fecha 12/01/2015.</t>
  </si>
  <si>
    <t>84+14</t>
  </si>
  <si>
    <t>2011-2012-2013-2014-2015</t>
  </si>
  <si>
    <t>2012-2013-2014-2015</t>
  </si>
  <si>
    <t>Eduardo Martinez</t>
  </si>
  <si>
    <t>2013-2014-2015</t>
  </si>
  <si>
    <t>RS 27/03/2013                                                                             RS 2014 24/06/2013                   RS 2015 23/06/2014</t>
  </si>
  <si>
    <t>30-09-2010                                                    FI con fecha 20/12/2013 . A través de Ord. N| 137 de fecha 02/06/2014 de UPI se remiten antecedentes a Formulador de Proyecto MINVU para que responda Obs. MIDESO. FI de fecha 25/11/2014.</t>
  </si>
  <si>
    <t xml:space="preserve"> RS de fecha 31/12/2014</t>
  </si>
  <si>
    <t>30-09-2010                                                     FI 20/12/2013 . A través de Ord. N| 137 de fecha 02/06/2014 de UPI se remiten antecedentes a Formulador de Proyecto MINVU para que responda Obs. MIDESO.  FI con fecha 25/11/2014.</t>
  </si>
  <si>
    <t>653-17-lp14</t>
  </si>
  <si>
    <t xml:space="preserve">Resolución Exenta N° 2104 de fecha 25/06/2014 adjudica aConstructora Buenos Aires S.A. </t>
  </si>
  <si>
    <t>Juan Bravo Ramirez reemplazante Felipr Pizarro</t>
  </si>
  <si>
    <t>653-9-LP14</t>
  </si>
  <si>
    <t xml:space="preserve">Resolución Exenta N° 2873 de fecha 25/08/2014 adjudica aConstructora Buenos Aires S.A. </t>
  </si>
  <si>
    <t>Alvaro Perez Ramos reemplazante Pedro Troncoso</t>
  </si>
  <si>
    <t xml:space="preserve">Resolución Exenta N° 1836 de fecha 06/06/2014 aprueba bases licitación. </t>
  </si>
  <si>
    <t>Resolución Exenta N° 2417 de fecha 23/07/2014 adjudica a Constructora BULLILEO Limitada.</t>
  </si>
  <si>
    <t>Margarita Alarcón reemplazante Felipe Pizarro</t>
  </si>
  <si>
    <t>691-19-LP12</t>
  </si>
  <si>
    <t>Solutiva Consultores Ltda.</t>
  </si>
  <si>
    <t>Se declara desierta// Resolución Exenta N° 1571 de fecha 27/06/2013 se adjudica C y C Ingenieros Civiles Ltda.</t>
  </si>
  <si>
    <t>03-12-2013  07/01/2014  01/02/2014 16/02/2014 Fecha término Real 16/02/2014</t>
  </si>
  <si>
    <t>DA N° 4182 de fecha 29/07/2013 adjudica a Petrus Netten Martinez.</t>
  </si>
  <si>
    <t>26-11-2013  07/01/2014  01/02/2014 16/02/2014 fecha término real 16/02/2014</t>
  </si>
  <si>
    <t>DA. N° 3913 de fecha 15/07/2013 declara inadmisible la propuesta pública. Ord. N° 358 de fecha  05/09/2013 se solicita declarar inadmisible la propuesta  cuyo acto de apertura se desarrollo el 12/08/2013. DA N°4974 de fecha 09/09/2013 declara inadmisible la propuesta pública.</t>
  </si>
  <si>
    <t xml:space="preserve"> D.A. 6015 de fecha 22/11/2013 a Soc. Constructora D y V Ltda., RUT 76,209,527-0</t>
  </si>
  <si>
    <t>26-05-2014 fecha término real 30/06/2014</t>
  </si>
  <si>
    <t>28/04/2014 19/05/2014</t>
  </si>
  <si>
    <t>54                           12</t>
  </si>
  <si>
    <t xml:space="preserve">2/04/2014 09/05/2014 </t>
  </si>
  <si>
    <t>21-11-2014 fecha término real 16/12/2014</t>
  </si>
  <si>
    <t>DA. N° 3481 de  fecha  24/06/2014 autorizase cancelación de permiso de edificación. pago de permiso con fecha 11/07/2014. Acta de recepción provisoria de fceha 29/12/2014.</t>
  </si>
  <si>
    <t>Ord N° 186 de fecha 24/07/2014, se solicita cancelación de derechos municipales. DA N° 4092 de fecha 31/07/2014 autoriza cancelación permiso de edificación obra Nueva. Permiso de Edificacion N°74 de fecha 04/09/2014. Acta de recepción provisoria  de fecha 06/01/2015.</t>
  </si>
  <si>
    <t>04-10-2014 fecha término real 04/12/2014</t>
  </si>
  <si>
    <t>Permiso de Edificación N° 28 del 12,05,2014 Se envía mediante email al  profesional de licitación a fin de que entregue una copia al ITO y al Contratista en las carpetas copias entregadas//1° llamado se declara inadmisble de acuerdo a lo informado por profesional de licitación//  D.A. 5110 de fecha 02/10/2014 autoriza aumento de obra por un monto de $3,045,567, ampliando en 25 días corridos el plazo de ejecución. Contrato aumento de obra de fecha 14/10/2014 // DA N° 5517 del 22,10,2014 aprueba contrato//.  Mediante Ord. 1670 de fecha 28/10/2014 de DOM  a DAEM se remite Estado de Pago N° 2.  Ord. 1621 de fecha 21/10/2014 de DOM a Sr. Alcalde solicita autorizar mediante decreto comisión de recepción. D.A. 5517 de fecha 22/10/201 autoriza aumento de obras y aumento de plazo./  Cuenta con Recepción Provisoria de fecha 14,11,2014, fecha de termino real el 21,10,2014// DA N° 6400 del 15,12,2014 aprueba acta de recepción provisoria.</t>
  </si>
  <si>
    <t>29-01-2015 Nueva fecha de término 13/02/2015</t>
  </si>
  <si>
    <t>(Diseño) Normalización con Equipamiento Escuela Carlos Salinas Lagos, Talca.  Codigo Ficha IDI 30343880-0</t>
  </si>
  <si>
    <t>(Diseño) Normalización con Equipamiento Escuela José Manuel Balmaceda, Talca.    Codigo Ficha IDI 30343923-0</t>
  </si>
  <si>
    <t>La principal intervención a realizar en la infraestructura actual corresponde a la recuperación arquitectonica y estructural del edificio nombrado monumento historico en aproximadamente 1932,8 m2,  donde se redistribuiran algunos recintos que afectaran principalmente el área administrativa y vías de evacuación.  Asimismo, contempla la construcción de aproximadamente 3187,8 m2 equivalentes a recintos necesarios para el ingreso a la JEC y habilitación de obras exteriores con una intervención de aprox 1927,59 m2</t>
  </si>
  <si>
    <t>La principal intervención a realizar en la infraestructura actual corresponde a la recuperación arquitectonica y estructural del edificio nombrado monumento historico en aproximadamente 1936,5 m2,  donde se redistribuiran algunos recintos que afectaran principalmente el área administrativa y vías de evacuación.  Asimismo, contempla la construcción de aproximadamente 3162,5 m2 equivalentes a recintos necesarios para el ingreso a la JEC y habilitación de obras exteriores con una intervención de aprox 1923,89 m2</t>
  </si>
  <si>
    <t>Mediante Ord. N° 2864 del 30,12,2014 se envian los primeros antecedentes y se suben al portal MIDESO conforme a los compromisos adquiridos por la mesa técnica// Mediante Ord. N° 0372 de fecha 12,02,2015 se postula proyecto a FNDR y se suben los antecedentes técnicos enviados por Dirección de Arquitectura en la carpeta digital.</t>
  </si>
  <si>
    <t>Mediante Ord. N° 2864 del 30,12,2014 se envian los primeros antecedentes y se suben al portal MIDESO conforme a los compromisos adquiridos por la mesa técnica// Mediante Ord. N° 0404 de fecha 18,02,2015 se postula proyecto a FNDR y se suben los antecedentes técnicos enviados por Dirección de Arquitectura en la carpeta digital.</t>
  </si>
  <si>
    <t>2011-2015</t>
  </si>
  <si>
    <r>
      <t xml:space="preserve">Proyecto </t>
    </r>
    <r>
      <rPr>
        <b/>
        <sz val="9"/>
        <rFont val="Arial"/>
        <family val="2"/>
      </rPr>
      <t>NO</t>
    </r>
    <r>
      <rPr>
        <sz val="9"/>
        <rFont val="Arial"/>
        <family val="2"/>
      </rPr>
      <t xml:space="preserve"> priorizado  por SECREDUC (funcionario Eduardo Valdés 06/08/2014) Se postula un nuevo proyecto por $35.000.000</t>
    </r>
  </si>
  <si>
    <t>ELEGIBLE-REPOSTULAR 2015</t>
  </si>
  <si>
    <t>POSTULAR</t>
  </si>
  <si>
    <t xml:space="preserve">REPOSTULAR   </t>
  </si>
  <si>
    <t xml:space="preserve">REPOSTULAR </t>
  </si>
  <si>
    <t>Habilitación y mejoramiento infraestructura transitoria Escuela Carlos Salinas Lagos y Escuela José Manuel Balmaceda y Fernández</t>
  </si>
  <si>
    <t>Fondos de Mantención y Revitalización de Mineduc.  Fondos Municipales</t>
  </si>
  <si>
    <t>El proyecto contempla habilitar inicialmente la infraestructura arrendada como solución transitoria para las Ex. Escuelas concentradas, incorporando mayor cantidad de artefactos sanitarios, reparando cubiertas, puertas, instalaciones sanitarias y eléctricas.  Fabricando tabiques y muros divisorios como recintos complementarios para enseñanza pre básica.  Asimismo contempla el traslado provisorio de SS.HH y dos salas modulares. (En esta iniciativa se contemplan recursos del Ministerio de Educación para los materiales y mano de obra con recursos Municipales.)</t>
  </si>
  <si>
    <t>3 Sur entre 1 y 2 Oriente</t>
  </si>
  <si>
    <t>Contempla la mano de obra en la ejecución de las recomendaciones realizadas por Carabineros de Chile, para resguardar el tránsito yt medidas de seguridad para la Comunidad de las Escuelas Ex. Concentradas de Talca.  Esto implica construir e instalar vallas peatonales por ambos costados de la calle, demarcaciones en el piso y fabricar e instalar señalética vertical (Queda pendiente solo instalar la señaletica vertical)</t>
  </si>
  <si>
    <t>MUNICIPAL Y MINISTERIO DE EDUCACION</t>
  </si>
  <si>
    <t>Pablo Tartari</t>
  </si>
  <si>
    <t>Construccion Multicancha Don Andrés I</t>
  </si>
  <si>
    <t>Contempla la ejecución de una Multicancha en calle 3 Oriente con 23 1/2 Norte B, la cual considera Cierro Perimetral y juegos infantiles.</t>
  </si>
  <si>
    <t>Construcción Multicancha con cierro perimetral J.V. Edén</t>
  </si>
  <si>
    <t>Construcción Multicancha con cierro perimetral y graderías, Tierra Joven</t>
  </si>
  <si>
    <t>Contempla la construcción de una Multicancha con cierro perimetral en sitio eriazo ubicado en calle 4 poniente con 12 sur.</t>
  </si>
  <si>
    <t>Contempla la construcción de una multicancha  con cierro perimetral y graderias totalizando una superficie de 799,48 m2 aproximadamente.</t>
  </si>
  <si>
    <t>3 Oriente 23 1/2 Norte</t>
  </si>
  <si>
    <t>4 Poniente 12 Sur</t>
  </si>
  <si>
    <t>PMU O FRIL 2015</t>
  </si>
  <si>
    <t>Construcción Sede Social Los Maquis</t>
  </si>
  <si>
    <t>Circunvalación Oriente con 6 1/2 Norte</t>
  </si>
  <si>
    <t>Contempla la construcción de una sede social ubicada en Circunvalación Oriente con 6 1/2 Norte.  Considera hall de acceso, salon de uso múltiple,oficina administrativa, SS.HH discapacitados, SS.HH público en general, cocina y terraza con posibilidad de ampliación de la sede.</t>
  </si>
  <si>
    <t>31 Sur N° 24, Villa Los Maitenes</t>
  </si>
  <si>
    <t>Contempla la construcción de una sede social de aproximadamente 86 m2 en una primera etapa.  Se ha dejado proyectada la segunda etapa de 45 m2 aproximadamente.  La primera etapa contempla sala de reuniones, oficina administrativa, cocina y dos baños (uno para discapacitados)</t>
  </si>
  <si>
    <t xml:space="preserve">PMU 2015 </t>
  </si>
  <si>
    <t>Apertura calle 2 Norte a Las Rastras, Comuna de Talca</t>
  </si>
  <si>
    <t>Calle 2 Norte entre 34 Oriente y Camino Las Rastras</t>
  </si>
  <si>
    <t>El proyecto contempla la ejecución del pavimento de la proyección calle 2 norte hasta Avda. Las Rastras, considerando adicionalmente ciclovias, veredcas, iluminación, areas verdes y semaforización.  Actualmente el diseño se encuentra en etapa de revisión por parte de los distintos servicios.</t>
  </si>
  <si>
    <t>Mediante Ord. 0389 de fecha 16/02/2015 se remite proyecto a División de Infraestructura Vial Urbana, de Dirección de Vialidad del Ministerio de Obras Publicas, para reivsión y posterior aprobación.</t>
  </si>
  <si>
    <t>Adquisición de terrenos para sector de Palmira</t>
  </si>
  <si>
    <t>Consiste en la compra de tres terrenos  necesarios para la instalación de una planta de tratamiento y plantas elevadoras en el sector de Palmira.  A Diciembre del 2014 ya se han adquirido dos terrenos, faltando solo uno para una planta elevadora.</t>
  </si>
  <si>
    <t>Municipal 2014-2015</t>
  </si>
  <si>
    <t>2012-2015</t>
  </si>
  <si>
    <t>Diseño Agua Potable y Alcantarillado Publico Callejon Lircay.</t>
  </si>
  <si>
    <t>Construcción solución Agua Potable y Alcantarillado Publico Callejon Lircay</t>
  </si>
  <si>
    <t>Consiste en la ejecuión de una red de Agua Potable y redes de Aguas Nuevo Sur Maule en el Sector Lircay para dar seneamiento sanitario a 35 viviendas.</t>
  </si>
  <si>
    <t>Nuevo Sur Maule</t>
  </si>
  <si>
    <t xml:space="preserve">POSTULAR </t>
  </si>
  <si>
    <t>El proyecto consiste en la construcción de locales comerciales, que contará con estacionamiento, con el fin de albergar a los vendedores ambulantes de la ciudad.  Comprende una superficie aproximada de 6147,5 m2 en obra gruesa.</t>
  </si>
  <si>
    <t>Construcción centro comercial para ambulantes</t>
  </si>
  <si>
    <t>Contempla la reformulación del proyecto orginal, considerando una construcción en dos pisos con una capacidead de 151 locales para ambulantes, patio de comidas, area administrativa y servicios.  Esta nueva construcción contempla la construcción de 2631 m2 aproximadamente en obra gruesa con mínimas terminaciones.</t>
  </si>
  <si>
    <t>Recursos Municipales 2015</t>
  </si>
  <si>
    <t>1 Norte entre 4 y 5 oriente</t>
  </si>
  <si>
    <t>Mediante Ord. 0599 de fecha 26/03/2014 se remite copia de los antecedentes a SECREDUC, ya que de acuerdo a lo informado en correo electrónico de fecha 24/03/2014, es requisito con el fin de obtener la Visación.  Mediante Ord. 088 de fecha 17/02/2015 a Sr. Alcalde, solicita autorizar la contratación de Revisor Independiente de Arquitectura.  D.A. 0982 de fecha 20/02/2015 autoriza la contratación de Revisor Independiente.</t>
  </si>
  <si>
    <t>Mediante Ord. N° 185 de fecha 23/07/2014, se solicita cancelación de derechos municipales.  Cuenta con Permiso de Obra Menor N° 69 de fecha 27/08/2014.   D.A. 335 de fecha 21/02/2015 aprueba acta de recepción provisoria.</t>
  </si>
  <si>
    <t>Mediante Ord. 263 de fecha 29/09/2014 se solicita cancelación de derechos municapales por concepto de obra menor simple.  Se cancelan derechos municipales con fecha 16/10/2014.  Mediante Memo N° 28 de fecha 30/10/2014 se remiten carpetas copias para ITO y Contratista.  Cuenta con Recepción Provisoria de fecha 28/01/2015.  D.A. 680 de fecha 09/02/2015 aprueba acta de recepción provisoria.</t>
  </si>
  <si>
    <t>Mediante Ord. 272 de fecha 07/10/2014 se solicita cancelación de derechos municipales.  D.A. 5280 de fecha 10/10/2014 autoriza cancelación de derechos municipales.  Mediante Ord. 291 de fecha 23/10/2014 se solicita anular D.A. 5280 y aprobación para la confección de nuevo decredto para cancelación de derechos municipales por un monto de $168,815.-  Cuenta con Permiso de Obra Menor Simple N° 40 de fecha 26/11/2014.  Cuenta con Recepción Provisoria de fecha 28/01/2015.  D.A. 681 de fecha 09/02/2015 aprueba acta de recepción provisoria.</t>
  </si>
  <si>
    <t>D.A. 1186 de fecha 10/03/2015 a Luis Leal Oyarzún.</t>
  </si>
  <si>
    <t xml:space="preserve">Mediante Ord. 205 de fecha 06/08/2014 se solicita cancelación de derechos municipales por concepto de obra menor simple.  Cuenta con Permiso de Obra Menor Simple N° 29 de fecha 01/09/2014.  Mediante Ord. 1860 de fecha 27/11/2014 se solicita autorizar mediante decreto alcaldicio aumento de obras por un monto de $717,443,- y de plazo de seis dias corridos.  D.A. 6370 de fecha 11/12/2014 autoriza aumento de obras por $717,443 y aumento de plazo de 6 días corridos.  D.A. 424 de fecha 27/01/2015 aprueba acta de recepción provisoria.  </t>
  </si>
  <si>
    <t>1 Sur 11 y 12 Oriente</t>
  </si>
  <si>
    <t>DA N° 1289 de fecha 16,03,2015 a Constructora Proessa Ltda.</t>
  </si>
  <si>
    <t>2295-11-le15</t>
  </si>
  <si>
    <t>Mediante Ord. 033 de fecha 09/01/2014 de Sr. Alcalde a SEREMI de Educación se solicita aumento de plazo por 6 meses de convenio, para poder adquirir equipamiento pendiente.  Mediante Ord. 0121 de fecha 15/01/2014 SECREDUC remite solicitud de aumento de plazo a MINEDUC.  Resolución Exenta N° 1683 de fecha 05/03/2014 otorga ampliación de plazo para ejecución del proyecto, teniendo como nueva fecha de término el convenio 31/08/2014.  Cuenta con Acta de Recepción de fecha 28/08/2014.</t>
  </si>
  <si>
    <t xml:space="preserve">Se remiten carpetas copia para ITO y contratista mediante Memo N° 04de fecha 19/03/2015.  </t>
  </si>
  <si>
    <t xml:space="preserve">DA N° 1226 del 11,03,2015 adjudicada a Constructora Proessa Spa </t>
  </si>
  <si>
    <t xml:space="preserve">DA N°1467 de fecha 24/03/2015 adjudica a Soc. Comercial Naranjo Ltda. </t>
  </si>
  <si>
    <t>D.A. 1021 de fecha 03/03/2015 a Soc. Constructora Ingetalk Ltda.  Contrato firmado con fecha 18/03/2015</t>
  </si>
  <si>
    <t>24,02,2015</t>
  </si>
  <si>
    <t>Elegible a contar del 12,03,2015 en el Portal PMU</t>
  </si>
  <si>
    <t>Mediante ORD: N° 0725 de fecha 26,03,2015  se informa a la comunidad</t>
  </si>
  <si>
    <t>Mediante correo electronico de fecha 20,03,2015 se informa de la adjudicación a la Directora del Establecimiento//</t>
  </si>
  <si>
    <t>DA N° 1187 del 10,03,2015 a don René Sepúlveda Bernal</t>
  </si>
  <si>
    <t>10 Oriente 16 Sur</t>
  </si>
  <si>
    <t>2 Sur 7 y 8 oriente</t>
  </si>
  <si>
    <t>Mejoramiento Ex Plaza La Victoria (etapa de diseño)</t>
  </si>
  <si>
    <t xml:space="preserve">Programa Concursable Espacios Publicos MINVU 2015-2016 </t>
  </si>
  <si>
    <t>Ord. N°139 de fecha 16/03/2015 adjunta informa de licitación para comisión evaluadora de propuesta.</t>
  </si>
  <si>
    <t>Ord. N° 469 de fecha 11/11/2014  de SECPLAN a Asesor Juridico , solicita visto bueno de BAE.// Mediante correo electronico de fecha 20,03,2015 se informa de la adjudicación a la Directora del Establecimiento//</t>
  </si>
  <si>
    <t>DA N° 3752 de fecha 11/07/2014 autoriza cancelación por concepto de Permiso de Edificación - Obra Menor por $589,835.- Con fecha 23/07/2014 se cancela Permiso.  Se remiten carpetas copia para ITO y contratista con fecha 11/08/2014.  Permiso de edificación N° 143 del 28,07,2014/  Con fecha 29,09,2014 Pamela envía un mail a don Carlos Monterro remitiendo la autirización de uso de saldos para ser utilizados en la adquisición de equipamiento para habilitar las salas Multiusos// Ord. N° 1576 de fceha 14/10/2014 de DOM solicita informe técnico por modificaciones de las partidas que se indican en el presupuesto de aumento y disminución de obras., además señala que el aumento de plazo autorizado por la inspección técnica es de 20 días corridos. //Ord. N° 282 de fecha 21/10/2014 de UPI remite informe tecnico favorable para la tramitación que corresponda.   Ord. 1632 de fecha 22/10/2014 de DOM  Sr. Alcalde solicita autorizar mediante decreto aumento y disminución de obra y aumento de plazo por 20 días. DA N° 5712 de fecha 03/11/2014 autoriza aumento y disminución de obra y amplia plazo en 20 dias/ Acta de Recepción Provisoria de fecha 14,01,2015 consigna multa por atraso monto $ 6,648,000// DA N° 1114 del 06,03,2015 aprueba acta de recepción provisoria.// Se envia copia al DAEM</t>
  </si>
  <si>
    <t>Decreto Exento N° 1698 de fecha 22/12/2014.  D.A. 1545 de fecha 26/03/2015 aprueba convenio suscrito con fecha 04/11/2014.</t>
  </si>
  <si>
    <t>600+120 días aumento de plazo+138 días 2° aumento de plazo+62 (anexo contrato de fecha 21,01,2015)</t>
  </si>
  <si>
    <t>D.A. 506 de fecha 29/01/2015 a Constructora CASAA Ltda.  Contrato firmado con fecha 25/02/2015.</t>
  </si>
  <si>
    <t>Mejoramiento Cubierta con caballete Escuela San Miguel</t>
  </si>
  <si>
    <t>Rechazado GORE con fecha 26/09/2012 por no contar con dominio vigente.  Visado Gore con fecha 28/03/2013. Cuenta con estado Elegible con fecha 01/04/2013. 16/03/2015 cuenta con observaciones al proyecto pierde eligibilidad se debe ver presupuesto y otros.</t>
  </si>
  <si>
    <t>Ord. N° 0842 de fecha 08/04/2015</t>
  </si>
  <si>
    <t>5 y 6 oriente 7 y 8 norte</t>
  </si>
  <si>
    <t xml:space="preserve">Diseño para Mejoramiento del espacio público existente , mediante adecuaciones, reposiciones e incorporaciones , tanto de paviemntos , mobiliario urbano, iluminación y especies vegetales. </t>
  </si>
  <si>
    <t>RETIRADO, DADO QUE FINALMENTE LA SOLUCION PROVISORIA PARA LAS ESCUELAS EX CONCENTRADS SE ABORDARA POR UN CONVENIO DE MINEDUC EN BASE A SOLUCION MODULAR, EN EL ESTABLECIMIENTO ARRENDADO PARA SU USO PROVISORIO</t>
  </si>
  <si>
    <t xml:space="preserve"> FRIL 2015</t>
  </si>
  <si>
    <t>Calle de servicio 21 Oriente ruta 5 Sur N°300, Talca</t>
  </si>
  <si>
    <t xml:space="preserve">Postulado mediante oficio N° 0910 del 16,04,2015  </t>
  </si>
  <si>
    <t>1 Norte 3 y 4 Oriente</t>
  </si>
  <si>
    <t>EJECUTADO VIA ADMINISTRACIÓN DIRECTA A CARGO DE CARLOS PEREZ VELIZ, PROFESIONAL DEL DAEM</t>
  </si>
  <si>
    <t>30,03,2015</t>
  </si>
  <si>
    <t>Mejoramiento y Repsición Cubierta Escuela Brilla El Sol Felipe Cubillos Sigal</t>
  </si>
  <si>
    <t>14,04,2015</t>
  </si>
  <si>
    <t>Aprobado financieramente mediante Resolución Exenta N° 4984 de fecha 27/04/2015</t>
  </si>
  <si>
    <t>Ricardo Sepulveda</t>
  </si>
  <si>
    <t>Mediante Ord. 649 de fecha 05/03/2015 de Secretaria Ejecutiva (S) del CMN autoriza instalación de cierre perimetral en el MH Escuelas Concentradas. Proyecto elegible por la unidad financiera desde el 18,03,2015</t>
  </si>
  <si>
    <t>Mediante Ord 1091 de fecha 20/04/2015 de Secretaria Ejecutiva (S) del CMN se recibe 2 copias de eett y planimetrias con timbre aprobado del proyecto.</t>
  </si>
  <si>
    <t>El proyecto comprende la ejecución de infraestructura normativa de recintos tales como biblioteca, multitaller, sala de usos multiples, reposición de servicios higienicos etc.</t>
  </si>
  <si>
    <t>Permiso de obra menor cancelado 05,02,2014/ Mediante Oficio Ord. N° 1236 del 04,06,2014 de DOM a SUBDERE REGIONAL, solicita autorización para aumento de obras extraordinarias por un monto de $ 6,136,302 y solicita utilización de saldos a favor//Con fecha 09,07,2014 mediante email se recibe Ord. N° 3394 de jefe de División de Municipalidades aprobando las mayores obras/ Mediante email de fecha 09,07,2014 se envia el documento al ITO para proceder según corresponda. Ord. N° 1101 de DOM , se solicita Decreto Alcaldicio por Obras Extraordinarias.// DA N° 4018 del 29,07,2014 autoriza obras extraordinarias por un monto de $ 6,136,302 que corresponden a las intervenciones (Construcción cierre perimetral y portones de acceso metálico, aplicación de maicillo en el área de estacionamientos, instalación de puntos de red computacional e iluminación de la circulación de conexión)/ Acta de Recepción Provisoria de fecha 15,09,2014// Decreto Alcaldicio que aprueba Acta de Recepción provisoria N° 5942 del 17,11,2014//</t>
  </si>
  <si>
    <t>Mediante Ord. N° 0727 del 26,03,2015 se subsanan observaciones de acuerdo a Reporte de ficha IDI// Se obtiene nuevo RATE FI (Observaciones) con fecha 09,04,2015</t>
  </si>
  <si>
    <t>DADO QUE NO SE OBTUVO FINANCIAMIENTO POR ESTA VIA, SE REPOSTULARÁ EL PROYECTO EN MAYO DEL 2015 A FUENTE FRIL 2015</t>
  </si>
  <si>
    <t>MUNICIPAL 2015</t>
  </si>
  <si>
    <t>Ejecutado por Administración Directa a cargo del Profesional Carlos Pérez Veliz, del DAEM</t>
  </si>
  <si>
    <t>05,01,2015</t>
  </si>
  <si>
    <t>30,04,2015</t>
  </si>
  <si>
    <t>27,04,2015</t>
  </si>
  <si>
    <t>23,04,2015</t>
  </si>
  <si>
    <t>FNDR 2014-2015</t>
  </si>
  <si>
    <t>Carlos Pérez Véliz</t>
  </si>
  <si>
    <t>D.A. 2025 de fecha 23/04/2015 autoriza la ejecución mediante la modalidad de administración directa, a cargo del profesional del DAEM Carlos Perez Veliz.</t>
  </si>
  <si>
    <t>D.A. 505 de fecha 29/01/2015 a Constructora Molina Lepe E.I.R.L.  Contrato firmado con fecha 30/03/2015.</t>
  </si>
  <si>
    <t>DA N° 1290 de fecha 16/03/2015, adjudica a Constructora CASAA Ltda. Contrato firmado  con fecha 02/04/2015. Orden de compra N° 2295-68-SE15.</t>
  </si>
  <si>
    <t>DA. N° 5171 de fecha 06/10/2014 autoriza cancelación por derechos municipales por $74.114.-  Mediante Memo N° 29 de fecha 30/10/2014 se remiten carpetas copia para ITO y contratista.  Cuenta con Permiso de Obra Menor Simple N° 37 de fecha 22/10/2014. Con fecha 05,01,2015 ITO responde : Se encuentra con recepción provisoria con observaciones, y la comisión le otorgó un plazo hasta el día jueves 08/01/2015 para que el contratista subsane las observaciones.  Cuenta con Acta de Recepción Provisoria de fecha 09/01/2015.  D.A. 0907 de fecha 18/02/2015 aprueba acta de recepción provisoria.</t>
  </si>
  <si>
    <t>Cuenta con Acta de Recepción de Obra de fecha 09/03/2015.  D.A. 2025 de fecha 23/04/2015 autoriza la ejecución mediante la modalidad de administración directa, a cargo del profesional del DAEM Carlos Perez Veliz.</t>
  </si>
  <si>
    <t xml:space="preserve">14-05-2013 // Ord N° 1840 de fecha 19/12/2014 informa imposibilidad de financiar a través de fondos del Programa. Ord. N° 0843 de fecha 08/04/2015 </t>
  </si>
  <si>
    <t>85+20</t>
  </si>
  <si>
    <t>09-04-2015, nueva fecha de término 29/04/2015</t>
  </si>
  <si>
    <t>RS de fecha 13/02/2015 . RS con fecha 13/04/2013</t>
  </si>
  <si>
    <t>Construcción Plazas Interiores Villa Los Tilos, Talca</t>
  </si>
  <si>
    <t>18 Sur 10 y 11 Poniente, Villa Los Tilos, Talca</t>
  </si>
  <si>
    <t>FRIL 2015</t>
  </si>
  <si>
    <t>Postulado mediante oficio N° 1151 del 14,05,2015</t>
  </si>
  <si>
    <t>Contempla la intervención en dos sitios destinados a áreas verdes al interior de la villa, actualmente abandonados y no constituidos como tal, considra intervenciones con maquinas de ejercicios, juegos infantiles, mobiliario urbano e iluminación entre otros, de acuerdo a planos y especificaciones técnicas de arquitectura.</t>
  </si>
  <si>
    <t xml:space="preserve">Calle 1 Oriente con 13 1/2 Norte N° 2475, Talca. </t>
  </si>
  <si>
    <t>Se intervendrá todo el frente que da a la calle 1 Oriente dejando libre solo una proyección de pasaje hacia el costado sur del terreno.  En esta primera franja se ha proyectado un borde mixto con áreas verdes y zonas duras en donde se instalará un circuito de 5 maquinas de ejercicios, cuyas áreas quedarn confirnadas con adoquines recxtos rojos y solerillas en lo demás se ejecutará de acuerdo a planos y especificaciones técnicas de arquitectura.</t>
  </si>
  <si>
    <t>Postulado mediante oficio N° 1103 del 08,05,2015</t>
  </si>
  <si>
    <t>Rodrigo Bertín Suazo</t>
  </si>
  <si>
    <t>Construcción Plaza Saludable Villa Mantos del Río, Talca.</t>
  </si>
  <si>
    <t>Pasaje 20 Sur  con calle 7 Oriente, Villa Mantos del Rio, Talca.</t>
  </si>
  <si>
    <t>Consiste en la construcción de una plaza urbana  recreativa, incluye maquinas de ejercicios, instalación de mobiliario urbano , plantación de especies arboreas , la ejecución de pavimentos tipo baldosa y terminaciones varias, totalizando una superficie intervenida de aprox. 499 m2.</t>
  </si>
  <si>
    <t>Postulado mediante oficio N° 1210 del 20,05,2015</t>
  </si>
  <si>
    <t>Construcción Sede Social Villa San Agustín, Talca</t>
  </si>
  <si>
    <t>Calle 14 Sur S/N° (Área Verde)</t>
  </si>
  <si>
    <t>Municipal 2015</t>
  </si>
  <si>
    <t>Administración Directa a cargo del Sr. Pincheira</t>
  </si>
  <si>
    <t>Arriendo inmueble pertenenciente al Obispado de Talca, para funcionamiento escuelas Ex Concentradas, Carlos Salinas Lagos y José Manuel Balmaceda, Talca.</t>
  </si>
  <si>
    <t>Implementación Señaletica y vallas peatonales en calle 3 sur entre 1 y 2 oriente</t>
  </si>
  <si>
    <t>Ver la posibilidad de postular ahora al plan preventivo 2015. Sería necessrio revisar nuevamente el diseño y los costos.</t>
  </si>
  <si>
    <t>Es necesario reevaluar el proyecto, ya que este establecimiento requiere urgente analizar una solución más integral con fondos sectoriales de Mineduc. Tiene problemas con la biblioteca que se quemó y a la fecha aún no se repone por problemas con el seguro. No tiene capacidad para aumentar infraestructura en primer piso por tema de Patio para los alumnos. Lo ideal es postular a una reposición aunque sea parcial para construir un edificio en tres pisos</t>
  </si>
  <si>
    <t>Juli , Coordinar con Alejandro si se puede ajustar un poco el proyecto como para postular al plan preventivo 2015</t>
  </si>
  <si>
    <t>Vero, Revisar porque me da la impresión que este proyecto es el que se está ejecutando. Actualizar planilla. Llevamos 2 proyectos ya de cambio de cubierta y no nos quedarían cubiertas pendientes en San Miguel.</t>
  </si>
  <si>
    <t>Esto lo está viendo directamente el equipo de Salud, pero yo revisé el proyecto y tiene muchas observaciones.</t>
  </si>
  <si>
    <t>Revisar estado en pataforma porque le quitaron elegibilidad a la mayoría de los proyectos. Es necesario reactivarlos todos y mantener una buena cartera elegible.</t>
  </si>
  <si>
    <t>Juli, consultar en que va esto, ya que el CORE aprobó los tre minibuses para Educación , por ende éste es el único que estaría quedando pendiente de los autos</t>
  </si>
  <si>
    <t>Verificar si efectivamente se va a requerir</t>
  </si>
  <si>
    <t>Revisar elegilibilidad, ya que Subdere se la quitó a la mayoría y se requiere actualizar montos.</t>
  </si>
  <si>
    <t>Es necesario reevaluar este proyecto considerando las nuevas intervenciones que se quieren proponer en el sector como el terminal de buses</t>
  </si>
  <si>
    <t>Se debe postular a FRIL 2015</t>
  </si>
  <si>
    <t>Postulado al FRIL 2015</t>
  </si>
  <si>
    <t>Postular al FRIL 2015 siempre y cuando la comunidad valide su solicitud, ya que hay problemas con la propietaria que deslindaría con la sede</t>
  </si>
  <si>
    <t>Vero; por favor actualizar información del proyecto. Si no mal recuerdo esta sede queda al frente de otra que se construyó hace poco tiempo con recursos municipales. Además corresponde a un proyecto que realizó la propia comunidad. ¡Que pasó finalmente con el terreno.???</t>
  </si>
  <si>
    <t>Se debe rerpostular al FRIL 2015 y lo deberá retomar Pablo Tartari</t>
  </si>
  <si>
    <t>Se acuerda postular al FRIl 2015 de lo contrario se verá con recursos Municipales.</t>
  </si>
  <si>
    <t>El proyecto es abordado nuevamente por Pamela Herrera con una solución más simple que impleque una inversión bastante menor. Cuenta con proyecto de Arquitectura y están trabajando las especialidades. Surge un problema con distanciamiento a Línea Férrea por lo que será necesario pedir una autorización especial a EFE lo cual se  debe respaldar con diseño.</t>
  </si>
  <si>
    <t>Hacer Seguimeinto .</t>
  </si>
  <si>
    <t>Lorena, ver el tema con Aguas Nuevo Sur. Ellos se comprometieron en hacer el proyecto.  Por favor completar información del proyecto en base a informe que llegó de aguas nuevo sur y las instrucciones dadas por el Sr. Alcalde.</t>
  </si>
  <si>
    <t>Apurar a Alejandro con tema de plano de expropiación</t>
  </si>
  <si>
    <r>
      <t xml:space="preserve">UNA COPIA DE ESTA PLANILLA DEBERÁ SER ENVIADA MENSUALMENTE A SR. ALCALDE, CONCEJALES, COMUNICACIONES Y LEY DE TRANSPARENCIA </t>
    </r>
    <r>
      <rPr>
        <sz val="10"/>
        <color indexed="10"/>
        <rFont val="Arial"/>
        <family val="2"/>
      </rPr>
      <t>(Sin los comentarios internos nuestros)</t>
    </r>
  </si>
  <si>
    <t>Juli, Averiguar si esto fue aprobado por el CORE la semana del 26 de Mayo</t>
  </si>
  <si>
    <t>REPOSTULAR a Plan Mejoramiento Integral Sobre 5000 UTM</t>
  </si>
  <si>
    <t>En sesión del CORE de fecha 12/05/2015</t>
  </si>
  <si>
    <t>Construcción Plaza Activa Tomás Marín de Poveda</t>
  </si>
  <si>
    <t>6 Sur  6 1/2 y 7 Oriente</t>
  </si>
  <si>
    <t>Postulado mediante oficio N° 1283 del 28,05,2015</t>
  </si>
  <si>
    <t xml:space="preserve">El área a intervenir será abordada desde las veredas existentes hacia adentro abarcando una superficie aproximada de 869,43m2 m2 con áreas verdes , iluminación, pavimentos con distintas tonalidades, asientos ejecutados in situ y revestidos con ladrillo artesanal, máquinas de ejercicio , mobiliario urbano  y diversas áreas de actividades. </t>
  </si>
  <si>
    <t>Construcción Multicancha , cierro perimetral y otros sector Villa Edén, Talca</t>
  </si>
  <si>
    <t>4 Poniente 12 Sur Bandejón Central</t>
  </si>
  <si>
    <t>Postulado mediante oficio N° 1104 del 08,05,2015</t>
  </si>
  <si>
    <t>Se contempla la ejecución de una multicancha reglamentaria y sus respectivo cierre perimetral en estructura metálica y malla acma reforzada en sus cabezales. Considerada adicionalmente las demarcaciones, implementación básica, deportiva, señalética e iluminación. En forma complementaria a las posibles actividades a realizar en la Multicancha propiamente tal, se contempla la ejecución de áreas verdes en su entorno y la instalación de máquinas de ejercicio y mobiliario urbano hacia el costado Oriente de la misma.</t>
  </si>
  <si>
    <t>Postulado mediante oficio N° 1251 del 25,05,2015</t>
  </si>
  <si>
    <t>Construcción Multicancha Junta de Vecinos Nueva Esperanza</t>
  </si>
  <si>
    <t>Pasaje 4  y 4 1/2 Sur C entre 32 y 33 Oriente</t>
  </si>
  <si>
    <t>La obra consulta construcción de una multicancha con cierro perimetral y graderías. En el costado poniente se incluirá la construcción de graderías de estructura de acero y aposentadurías de roble cepillado. Se consulta además la ejecución de cierro perimetral, .Por otra parte, y de manera de aprovechar radier existente, se contempla la instalación de arco de tiro básquetbol  y una zona de descanso en torno a esta área deportiva, con bancas de hormigón, basureros, bicicleteros y áreas verdes.-Además el proyecto incluye iluminación .</t>
  </si>
  <si>
    <t>Construcción Plaza Activa Luz del Amanecer</t>
  </si>
  <si>
    <t>Pasaje 7 Sur esquina pasaje 9 Poniente</t>
  </si>
  <si>
    <t>Postulado mediante oficio N° 1252 del 25,05,2015</t>
  </si>
  <si>
    <t>Postulado mediante oficio N° 1282 del 28,05,2015</t>
  </si>
  <si>
    <t>Construcción Plaza Activa Parque Estero Baeza, Villa Las Americas y Santa Rosa, Talca</t>
  </si>
  <si>
    <t>Avenida 17 norte S/N  Bandejón Central</t>
  </si>
  <si>
    <t xml:space="preserve">Se contempla también pavimentación de senderos, forestación de nuevas especies y mejoramiento en general de las áreas verdes.-  </t>
  </si>
  <si>
    <t>El proyecto corresponde al mejoramiento y habilitación de una plaza existente, incorporando un circuito de gimnasio abierto (máquinas de ejercicios), el remplazo de juegos infantiles, por otros de mejorar calidad, incorporación de bancas y basureros, mas el reforzamiento de la iluminación.-</t>
  </si>
  <si>
    <t>D.A. 0568 de fecha 28/01/2013 a EMPRESA DE CONSTRUCCIONS Y SONDAJES S.A. FECHA DE CONTRATO 08,02,2013// DECRETO ALCALDICIO QUE APRUEBA CONTRATO  N 0990 DEL 19,02,2013</t>
  </si>
  <si>
    <r>
      <t>280+</t>
    </r>
    <r>
      <rPr>
        <b/>
        <sz val="9"/>
        <rFont val="Arial"/>
        <family val="2"/>
      </rPr>
      <t>42+45 = 367</t>
    </r>
  </si>
  <si>
    <t>2015-2016</t>
  </si>
  <si>
    <t>RETIRADO, aprobado por PMU FIE Plan Preventivo 2015</t>
  </si>
  <si>
    <t>Calle 31 Sur s/n, El Culenar</t>
  </si>
  <si>
    <t>Se considera la construcción de una multicancha con cierro perimetral y graderias, considerando instalación de arcos de básquetbol, postes para voleybol o tenis, arcos de minifutbol y pirntado o demarcación para tres disciplinas deportivas.</t>
  </si>
  <si>
    <t>Postulado mediante Ord. 1106 de fecha 08/05/2015</t>
  </si>
  <si>
    <t>Construcción multicancha y plaza activa Junta de Vecinos Don Andres I, Talca</t>
  </si>
  <si>
    <t>Construcción Multicancha con graderías y equipamiento urbano Sector El Culenar, Talca</t>
  </si>
  <si>
    <t>Calle 3 Oriente entre calles Templanza y psje. 23 1/2 Norte B, Loteo Don Andrés</t>
  </si>
  <si>
    <t>Postulado mediante Ord, 1253 de fecha 25/05/2016</t>
  </si>
  <si>
    <t>Contempla la construcción de una multicancha con cierro perimetral y una plaza activa con juegos infantiels, maquinas de ejercicios, areas verdes, arborización, iluminación y mobiliario urbano.</t>
  </si>
  <si>
    <t>Construcción plaza activa Villa Don Arturo II, Talca</t>
  </si>
  <si>
    <t>Calle 15 Oriente s/n, Bandejón Central</t>
  </si>
  <si>
    <t>Contempla la construcción de una plaza activa compuesta por juegos infantiles, mobiliario urbano y cierro perimetral hacia Canal Williams.</t>
  </si>
  <si>
    <t>Postulado mediante Ord, 1284 de fecha 28/05/2017</t>
  </si>
  <si>
    <t>Construcción Plaza Activa Los Conquistadores, Talca</t>
  </si>
  <si>
    <t>5 Norte entre 12 y 13 Oriente</t>
  </si>
  <si>
    <t>Contempla la construcción de una plaza considerando juegos infantiles, máquinas de ejercicios, mobiliario urbano, areas verdes, iluminación y cierre perimetral.</t>
  </si>
  <si>
    <t>Postulado mediante Ord, 1285 de fecha 28/05/2018</t>
  </si>
  <si>
    <t>Pasaje 15 Oriente s/n y Pasaje 15 1/2 Oriente s/n</t>
  </si>
  <si>
    <t>Consiste en la construcción de plazas recretivas.  Se instalan juegos infantiles, maquinas de ejercicios, mobiliario urbano, glorietas con asientos, pavimentos y especies vegetales.</t>
  </si>
  <si>
    <t>Postulado mediante Ord, 1280 de fecha 28/05/2019</t>
  </si>
  <si>
    <t>Construcción y mejoramiento Plazas Doña Jacintas y Brisas de San Miguel, Talca</t>
  </si>
  <si>
    <t>Construcción Plazas Villa Cielo Azul, Talca</t>
  </si>
  <si>
    <t>5 Oriente s/n con calle 23 Norte y Calle 25 Oriente con calle 4 Sur B</t>
  </si>
  <si>
    <t>En el sector Doña Jacinta se contempla la construcción de una plaza con maquinas de ejercicios, juegos infantiles, mobiliario urbano, instalación de focos y sistema de riego. Para el sector Brisas de San Miguel se contempla el mejoramiento de la plaza existente instalando juegos infantiles, mobiliario urbano y reparación del cierro perimetral.</t>
  </si>
  <si>
    <t>Postulado mediante Ord, 1298 de fecha 28/05/2020</t>
  </si>
  <si>
    <t>Construcción Sede Social Jardín del Valle, Talca</t>
  </si>
  <si>
    <t>Construcción Sede Social Don Alfonso, Talca</t>
  </si>
  <si>
    <t>Postulado mediante Ord. 1185 de fecha 15/05/2015</t>
  </si>
  <si>
    <t>Considera la construcción de una sede social  compuesto por hall de acceso, salon multiuso, cocina, baños, bodega y terraza cubierta.</t>
  </si>
  <si>
    <t>Cristian San Martin</t>
  </si>
  <si>
    <t>Construcción Sede Social Villa Conavicoop, Talca</t>
  </si>
  <si>
    <t>Av. 26 Sur N° 280</t>
  </si>
  <si>
    <t>Contempla la construcción de una sede social, compuesto por un hall de acceso y distribución, salón multiuso, cocina, baños, bodega y terraza cubierta</t>
  </si>
  <si>
    <t>Postulado mediante Ord. 1105 de fecha 08/05/2015</t>
  </si>
  <si>
    <t>Construcción Sede Social Santa Elvira, Talca</t>
  </si>
  <si>
    <t>Area Verde Pasaje 1 Poniente s/n, Villa Santa Elvira</t>
  </si>
  <si>
    <t>Contempla la construcción de una sede social que incluye salón de reuniones, servicios higienicos y cocina. Además contempla la plantación de arboles en area verde restante, sistema de riego, instalación de basureros y escaños de hormigón.</t>
  </si>
  <si>
    <t>Postulado mediante Ord. 1279 de fecha 28/05/2015</t>
  </si>
  <si>
    <t>Se solicitó a la JJVV la ratificación por parte de vecinos más cercanos al terreno. De 15 propiedades, firmaron 11 personas, con la aprobación al proyecto por parte de 10 vecinos y la negativa de parte de la vecina que colinda con el terreno.</t>
  </si>
  <si>
    <t>Construcción y Reparaciones Generales Cementerio Municipal, Talca.</t>
  </si>
  <si>
    <t>12 Norte N° 655, Talca.</t>
  </si>
  <si>
    <t>La intervención comprende la reparación de nichos, porton de acceso,  la reposción de veredas en distintas calles al interior del recinto, incluye además la construcción de bodega de restos y baño de minusvalidos</t>
  </si>
  <si>
    <t>Postulado mediante oficio N° 1286 del 28,05,2015</t>
  </si>
  <si>
    <t>45+15 (Autorizado mediante DA N° 1869 del 17,04,2015)</t>
  </si>
  <si>
    <t>09,04,2015 (nueva fecha de termino contractual 24,04,2015)</t>
  </si>
  <si>
    <t>Lorena, Informar y completar planilla con los problemas que surgieron con el terreno. // Lore favor ingresar el documento que s ele pido antecedentes a los vecinos</t>
  </si>
  <si>
    <t>Consiste en la construcción de una Sede Social para los habitantes del sector</t>
  </si>
  <si>
    <t>Circular 33 o PMU /FAEP 2015</t>
  </si>
  <si>
    <r>
      <t xml:space="preserve">27,11,2013 (nueva fecha de termino para el </t>
    </r>
    <r>
      <rPr>
        <b/>
        <sz val="9"/>
        <rFont val="Arial"/>
        <family val="2"/>
      </rPr>
      <t>09,01,2014</t>
    </r>
    <r>
      <rPr>
        <sz val="9"/>
        <rFont val="Arial"/>
        <family val="2"/>
      </rPr>
      <t xml:space="preserve"> aprobado mediante DA N° 5666 del 15,10,2013 q rectifica DA N° 3539 del 24,06,2013)NUEVA FECHA DE TERMINO CONTRACTUAL EL 24,02,2014, FECHA DE TERMINO REAL EL 24,02,2014</t>
    </r>
  </si>
  <si>
    <t>2295-20-LP15                                           2295-39-LP15 (2° LLAMADO)</t>
  </si>
  <si>
    <t>19,03,2015                                 20,05,2015</t>
  </si>
  <si>
    <t>09,04,2015                           04,06,2015 (nueva fecha el 12,06,2014)</t>
  </si>
  <si>
    <t>Mediante Ord. 114 de fecha 16/05/2014 se solicita cancelación de derechos municipales.  D.A. 2814 de fecha 22/05/2014 autoriza cancelación de derechos municipales.  Con fecha 30/05/2014 se cancelan derechos municipales.  Cuenta con Permiso de Obra Menor N° 38 de fecha 05/06/2014.  Mediante Ord. 206 de fecha 06/08/2014 se remiten antecedentes a DOM para elaboración de presupuesto por parte del contratista para aumento de obra y obras extraordinarias.  Mediante Ord. 1474 de fecha 25/09/2014 de DOM a Sr. Alcalde, solicita autorizar aumento de obra y obras extraordinarias.  D.A. 5187 de fecha 06/10/2014 autoriza aumento de obra por un monto de $4,909,241, ampliando en 35 días corridos el plazo.  Contrato Aumento de Obra de fecha 14/10/2014.  D.A. 5516  de fecha 22/10/2014 aprueba contrato por aumento de obra.  Ord. 1622 de fecha 21/14/2014 de DOM a Sr. Alcalde solicita autorizar mediante decreto comisión para recepción.  D.A. 6672 de fecha 26/12/2014 amplia en 12 dias corridos ejecución de la obra, desde el 15/11/2014.  Mediante Ord. 1859 de fecha 27/11/2014 se remite estado de pago N° 2.// Contrato aumento de obras de fecha 04,12,2014 por 12 días corridos a partir del 15,11,2014.   Cuenta con Acta de Recepción Provisoria de fecha 05/01/2015.  D.A. 0983 de fecha 20/02/2015 aprueba acta de recepción provisoria, considerando multas por 7 dias de atraso por un monto de $452350 y multas por entrega fuera de plazo de certificación de instalaciones de gas por un monto de $1,457,571.  D.A. 2218 de fecha 04/05/2015 modifica D.A. 0983 solo en el sentido que donde dice multas equivalentes a $1.457.571 deber decir $1.005.221</t>
  </si>
  <si>
    <t>Asignado a Rodrigo Bertín  con fecha 25,11,2009 mediente Hoja de rurta41291 €. Rodrigo da respuesta mediante Ord de Alcalde a  Don Guillermo Imas Lastra, Presidente junta de vecinos Villa Culenar (Fecha aprox 01,12,2009), Etapa de Presupuesto; Falta Proyecto Electrico. El proyecto fue repostulado a financiamiento FRIL, 2015 y actualmente  está en Revisión. Vero, por favor actualizar planilla.</t>
  </si>
  <si>
    <t>Claudia, pero esto no se postuló ya???. Este es el caso en que la comunidad tiene un aporte adicional posterior a la construcción???// Pamela esto no ha sido postulado dado que faltan las especialidades, se supone que despues de los FRIL se retomaba para terminar el presupuesto 29,05,2015//</t>
  </si>
  <si>
    <t>Con fecha 01/08/2013 se presenta carpeta con antecedentes en DOM para obtención del permiso de obra menor.  Mediante Ord. 218 de fecha 26/08/2013 se solicita a Sr. Alcalde cancelación de derechos municipales por decreto.  D.A. 4793 de fecha 03/09/2013 autoriza cancelación de derechos municipales.  Con fecha 11/09/2013 se cancelan derechos municipales.  Cuenta con permiso de obra menor simple N° 30 de fecha 16/09/2013.  Mediante Ord. 71 de fecha 15/01/2014 de Sr. Alcalde a SUBDERE, solicita aumento de obras por $2,989,771 y aumento de plazo de 8 días.  Mediante Ord. 364 de fecha 20/01/2014 Jefa División de Municipalidades autoriza aumento solicitado.  Mediante Ord. 142 de fecha 24/01/2014 de DOM a Sr. Alcalde, solicita autorizar mediante Decreto Alcaldicio aumento de obra y plazo.  D.A. 0520 de fecha 28/01/2014 autoriza aumento de obra y aumento de plazo.  Con fecha 07/02/2014 se firma contrato de aumento de obra.  D.A. 0829 de fecha 14/02/2014 aprueba contrato de aumento de obra.  Cuenta con Acta de Recepción Provisoria de fecha 28/02/2014.  Mediante Ord. 422 de fecha 19/03/2014 de DOM a Sr. Alcalde, solicita decreto aprobación de Acta de Recepción Provisoria.  D.A. 1643 de fecha 24/03/2014 aprueba acta de recepción provisoria.  Cuenta con Acta de Recepción definitiva de fecha 13/05/2015.</t>
  </si>
  <si>
    <t>OBSERVADO POR SUBDERE con fecha 16/03/2015 : Donde señalan que "  Si éste sigue vigente para el municipio, se solicita actualizar documentación de Presupuesto y de Factibilidad Técnica. Para ello el Municipio deberá respaldar la información, borrar este proyecto y crear otro 2015 con los nuevos antecedentes. " se solicito con fceha  13/01/2015 a Cristian Henriquez actualización a la fecha no ha entregado proyecto.</t>
  </si>
  <si>
    <t xml:space="preserve">EJECUTADO con Recepción definitiva </t>
  </si>
  <si>
    <t>RATE FI. Se esta trabajando en dubsanar las observaciones hechas por Serplac para obtener el RATE RS.</t>
  </si>
  <si>
    <t>Mediante Decreto Nº 7556 del 14 de Diciembre de 2011, se adjudica el proyecto Construccion Casetas Sanitarias Panguilemo- Etapa Diseño" a la empresa C y C Ingenieros Civiles Ltda. Por un monto de $ 62.000.000.</t>
  </si>
  <si>
    <t xml:space="preserve">Se necesita comprar 3 terrenos en el sector de Panguielmo para dar solucion sanitaria  se presenta a concejo Municipal mediante ORD 643 de fecha 29-11-2012. </t>
  </si>
  <si>
    <t>Con fecha 10,12,2013 se tomo contacto con el dirigente Sr. Pedro Retamal, quién se comprometió a tener en una semana los datos faltantes para solicitar las FPS del sector, según encuesta realizada por Consultora externa// Con fecha 18,12,2013 se sostiene reunión en terreno con Lorena Valenzuela y la totalidad de la Directiva a quienes se les explica el proyecto y los gastos adicionales que significa, en ese acto firman un certificado de compromiso de no exceder los arranques al maximo que se dará por proyecto en un tiempo determinado a fin de no saturar los arranques permitidos// Se nos entrega el listado con datos faltantes para solicitar la información a DIDECO//Con fecha 23,12,2013 mediante Ord. N° 322 se solicita a DIDECO las FPS y los requisitos para  encuestar a los que no la tienen, posteriormente se envía a Carmen Cecilia Mendez con copia a Lorena el listado en formato excel / Con fecha 14,01,2014 DIDECO envia listado con la información solicitada, se remite a Lorena para conocimiento y fines./ Mediante Oficio N° 2201 del 01,10,2014 de Municipio solicita ingreso para el año 2015 y adjunta antecedentes para admisibilidad/Mediante oficio N° 2121 del 13,10,2014 GORE solicita a MIDESO ingreso para revisión/ Con fecha 04,11,2014 queda FI en el SNI//,.</t>
  </si>
  <si>
    <t>PMU 2014-2015</t>
  </si>
  <si>
    <t>Aprobado técnicamente mediante Acta de Evaluación 2, de fecha 10/06/2015</t>
  </si>
  <si>
    <t>5 Sur N° 2550, Pobl. Manso de Velasco, entre pasaje 18 1/2 sur A y pasaje 18 1/2 sur C</t>
  </si>
  <si>
    <t>Contempla la reposición total de muro ubicado en el costado sur del establecimiento, el cual se encuentra con severos daños estructurales desde el terremoto del 2010,</t>
  </si>
  <si>
    <t>Postulado mediante Ord. 1499 de fecha 16/06/205, y se ingresan antecedentes a portal PMU el 17/06/2015 con el código 1-A-2015-247</t>
  </si>
  <si>
    <t>Construcción Cubierta de Multicancha Escuela Puertas Negras, Talca</t>
  </si>
  <si>
    <t>Camino Puertas Negras s/n</t>
  </si>
  <si>
    <t>Consiste en la construcción de una cubierta para la multicancha existente en el establecimiento, con una superficie aproximada de 695,50 m2.</t>
  </si>
  <si>
    <t>Mediante Ord. 084 de fecha 18/06/2015 se remiten antecedentes técnicos al DAEM, ya que será ejecutado por el Depto. de Construcción</t>
  </si>
  <si>
    <t>2 Sur N° 2455 entre 17 y 18 Oriente, Talca</t>
  </si>
  <si>
    <t>Consiste en el cambio de cubiertas y reparación del sistema eléctrico en algunos sectores del establecimiento. Actualmente el establecimiento cuenta aún con pabellones con cubiertas de asbesto cemento por lo cual se propoene cambiar y mejoarar las condiciones de habitabilidad de los sectores a intervenir</t>
  </si>
  <si>
    <t>Programa FEP 2015-2016, Linea Plan de Mejoramientro Integral hasta 2,000 UTM (MINEDUC)</t>
  </si>
  <si>
    <t>Postulado mediante oficio                       N° 1498 del 16,06,2015 ingresado en SECREDUC con fecha 17,06,2015</t>
  </si>
  <si>
    <t>1 Sur 7 Poniente N° 1111, Talca.</t>
  </si>
  <si>
    <t>Considera la reparación y habilitación de  establecimiento para que se puedan reubicar los alumnos provenientes del Liceo B11 provenientes de Escuela la Florida.</t>
  </si>
  <si>
    <t>Ejecución por Administración Directa a traves del DAEM (Carlos Pérez)</t>
  </si>
  <si>
    <t xml:space="preserve"> Cristian San Martín, traspasado a Eugenio Monsalve, traspasado a Pablo Tartari</t>
  </si>
  <si>
    <t>D.A. 2777 de fecha 02/06/2015 deja establecido que el Concejo Municipal ha acordado aprobar la Concesión Onerosa del Inmueble Fiscal ubicado en calle 1 Sur N° 1841 por un plazo de 10 años.</t>
  </si>
  <si>
    <t xml:space="preserve">Aprobado Técnicamente mediante Acta de Evalución N°1 de fecha 19/06/2015 </t>
  </si>
  <si>
    <t>Consiste en construir una cubierta de apoyo a los pabellones modulares existentes en la escuela.Junto a ello se deberán reponer las planchas de talleres , además reponer el pavimento del patio techado.</t>
  </si>
  <si>
    <t>14 Oriente y 15 Sur Sector El Tabaco</t>
  </si>
  <si>
    <t>Consiste en el mejoramiento de los baños docentes y cocina , más la habilitación  de baño manipuladoras, lo anterior conforme a los requerimientos normativos y a las exigencias del Ministerio de Salud y Educación.</t>
  </si>
  <si>
    <t xml:space="preserve">Postulado mediante Ord. 1499 de fecha 16/06/205, y se ingresan antecedentes a portal PMU el 17/06/2015 con el código 1-A-2015-239 </t>
  </si>
  <si>
    <t>2295-15-LE15                           2295-23-le15                 2295-36-le15</t>
  </si>
  <si>
    <t>09,02,2015                      19-03-2015               18-05-2015</t>
  </si>
  <si>
    <t xml:space="preserve">20,02,2015                       31-03-2015     01-06-2015            </t>
  </si>
  <si>
    <t>Ord. N° 273 de fecha 07/10/2014 se solicita  decertar cancelación  permiso edificacion  obra menor.  Ord. N° 273 de fecha 07/10/2014 de UPI solicita cancelación de derechos municipales. DA N° 5279 de fecha 10/10/2014 autoriza permiso obra menor. Con fecha 17/10/2014 se cancela permiso obra menor. Permiso obra menor N° 99 de fecha 17/10/2014. Ord. N° 01788 de fecha 17/11/2014 de DOM adjunta actas de entrega de Terreno. Ord. N° 184 de fecha 03/02/2015 de DOM  se solicita Decretar aumento de plazo de 14 días. DA N° 0853 de fecha 18/02/2015 amplia plazo  de ejecución en 14 días a contar del 30/01/2015. DA N°  XXX de fecha 11/03/2015, modifiquese  DA N° 0266 de fecha 20/01/2015  en el sentido de establecer que el Señor Patricio Hernandez integrará la comisión de recepción provisoria y definitiva. Acta de recepción provisoria de fecha 29/04/2015.DA. N° 2425 de fecha 18/05/2015 aprueba acta recepción provisoria. DA N° 2652 de fecha 26/05/2015 modifiquese DA N° 2425 de fecha 18/05/2015 solo en el sentido de establecer que el monto total a descontar por concepto de multa es de $993.133.-</t>
  </si>
  <si>
    <t>DA N° 5109 de fecha 02/10/2014 autoriza cancelación permiso edificación obra menor simple. Con fecha 15/10/2014 se cancela permiso simple. Permiso de obra menor simple N° 36 de fecha 22/10/2014. Acta de entrega de terreno de fecha 19/11/2014.  Mediante Ord. 71 de fecha 14/01/2015 de DOM a Sr. Alcalde, solicita aprobar mediante decreto alcaldicio aumento de plazo de 10 días.  D.A. 258 de fecha 20/01/15 amplia en 10 días corridos el plazo para la ejecución de la obra. DA N° 1100  de fecha 05/03/2015 aprueba anexo de contrato suscrito con fecha 06/02/2015. Acta de recepción provisoria de fecha 27/02/2015. DA N° 2089 de fecha 24/04/2015 aprueba acta de recepción provisoria.</t>
  </si>
  <si>
    <t>Cristián San Martín, traspasado a Pablo Tartari</t>
  </si>
  <si>
    <t>Mediante Resolución N° 181/2014 aprueba cambio de profesional, asumiendo Pablo Tartari como Arquitecto.</t>
  </si>
  <si>
    <t>Sección de CORE de fecha 26/05/2015</t>
  </si>
  <si>
    <t>Sección de CORE de fecha09/06/2015</t>
  </si>
  <si>
    <t>Se reciben observaciones Acta N°1 con fecha 17,06,2015.// se subsanan observaciones con fecha 26,06,2015 y se envian a GORE mediante oficio N° 089</t>
  </si>
  <si>
    <t>Mediante oficio N° 085 de fecha 19,06,2015 se solicita la cancelación de derechos muncipales por concepto de permiso de edificación.// Con fecha 26,06,2015 se cancela derechos municipales por un monto de                        $ 183,074//</t>
  </si>
  <si>
    <t>Corresponde al ítem de equipamiento que esta viendo directamente la Directora del establecimiento en conjunto con el DAEM y Patricio Chávez para el área de rendiciones</t>
  </si>
  <si>
    <t xml:space="preserve">D.A. 2869 de fecha 05/06/2015 deja establecido que el Concejo Municipal ha acordado suscribir Convenio de Transferencia de Fondo de Apoyo para la Educación Publica Múnicpal entre MINEDUC y el Municipio.  D.A. 3132 de fecha 22/06/2015 aprueba modificación de convenio. </t>
  </si>
  <si>
    <t>AL 30,04,2015, Según lo informado por Carlos Pérez, aun se están ejecutando elementos adicionales que solicitaron, por ejemplo puente peatonal y cubiertas en los espacios entre contenedores) Asi también por las observaciones se vera incrementado el valor por dichas observaciones pero el costo informado es el monto invertido al 30,04,2015// Mediante oficio N° 082 del 09,06,2015 se solicita la cancelación de Derechos Municipales por concepto de permiso de edificación.</t>
  </si>
  <si>
    <t>54+48+10</t>
  </si>
  <si>
    <t>14-11-2014, nueva fecha de término 31/12/2014,  fecha de término real 26/01/2015</t>
  </si>
  <si>
    <t>Mediante Ord. N° 272 de fecha 15/07/2014 se solicita cancelación de derechos municipales.  D.A. 3870 de fecha 22/07/2014 autoriza cancelación de derechos municipales.  Con fecha 05/08/2014 se cancelan derechos municipales.  Cuenta con Permiso de Obra Menor N° 62 de fecha 13/08/2014.  Mediante Memo N° 22 se remiten carpetas copia para ITO y contratista.  Mediante Ord. 1997 de DOM a Sr. Alcalde, solicita autorizar mediante decreto alcaldicio aumento de plazo de 48 días, producto de la toma del establecimiento, ya que durante ese período los alumnos no permitieron el ingreso de la empresa contratista al recinto.  D.A. 74 de fecha 08/01/2015 autoriza aumento de plazo.  Cuenta con contrato de aumento de plazo de fecha 16/01/2015.  En período de recepción provisoria. Acta de Recepción Provisoria con Observaciones de fecha 16/01/2015, que otorga un plazo de 10 días corridos para subsanar totalidad de observaciones.   Cuenta con Acta de Recepción Provisoria de fecha 20/05/2015.  D.A. 2927 de fecha 08/06/2015 aprueba acta de recepción provisoria.</t>
  </si>
  <si>
    <t>Se canceló permiso de Obra Menor 24,09,2013 (dado que por esta vía no se ha obtenido el financiamiento, se respostuló a FRIL 2015)</t>
  </si>
  <si>
    <t>APROBADO TECNICAMENTE y respostulado a otra fuente de financiamiento</t>
  </si>
  <si>
    <t>DA N° 0568 del 31,01,2014 designa Comisión de Recepción// Ord. N° 0652 del 30,04,2014 DOM remite al Sr. Alcalde Acta de Recepción provisoria de fecha 24,02,2014 para aprobación mediante Decreto Alcaldicio// Otorga 12 días para subsanar observaciones// Fecha de termino real 07,02,2014/  ORd. N° 000826 del 25,05,2015  de DOM remite acta de Recepción Definitiva para aprobación por Decreto Alcaldicio// Se informa al equipo de licitaciones mediante mail de fecha 04,06,2015 para que cierre  el proyecto en la pagina de la SUBDERE// DA N° 2842  del 04,06,2015 aprueba Acta de Recepción definitiva//</t>
  </si>
  <si>
    <t>Este proyecto se postuló para ejecución por Administración Directa// Se canceló permiso de Obra Menor 24,09,2013//(dado que por esta vía no se ha obtenido el financiamiento, se respostuló a FRIL 2015)</t>
  </si>
  <si>
    <t>Se canceló permiso deObra Menor 24,09,2013// (dado que por esta vía no se ha obtenido el financiamiento, se respostuló a FRIL 2015)</t>
  </si>
  <si>
    <t>02-03-2015         26/06/2015</t>
  </si>
  <si>
    <t xml:space="preserve">13-03-2015          10/07/2015                </t>
  </si>
  <si>
    <t xml:space="preserve">Se reciben observaciones mediante correo electrónico de fecha 25/05/2015.  Se de respuesta a observaciones mediante Ord. 1355 de fecha 03/06/2015. </t>
  </si>
  <si>
    <t>Según observación de fecha 26/09/2012 falta documento que acredite la tenencia de la propiedad en que se ejecutará el proyecto. Proyecto sera ejecutado por el Departamento de Construcción 2015</t>
  </si>
  <si>
    <t>Se modifica area de influencia del proyecto por problemas con la comuna de Maule , por lo tanto se aumenta el plazo contractual en 45 dias según ORD : 518 de fecha 24 de agosto del 2012. 6/03/2013 se ingresa proyecto mejoramiento de Sistema de Agua Potable para revision en ANSM mediante  ORD N° 133.Con fecha 05/04/2013 mediante Res. (Exenta) Nº 645, MOP autoriza proyecto "Mejoramiento del Servicio de APR, Santa Marta-Mata Verde".  16/05/2013 se resiven Observaciones de Vialidad mediante ORD N° 818 las cuales se estan trabajando , ( Pavimentacion). en reunion efectuada el dia  25/05/2013 se opone la comunidad a la ubicacion de la planta de tratamiento a lo cual el Sr. Alcalde Comunica que si no hay otro terreno en 2 semanas se aborta el proyecto ya que se ha cambiado varias veces.Definitivamente se aborta el proyecto , se terminara solo con la consultoria, no se adquieren terrenos.Con fecha 22 de abril del 2015 , mediante carta dirigida al Sr. Alcalde , renuncian al proyecto la Directiva del Comite de Agua Potable del Sector.</t>
  </si>
  <si>
    <t>Acta de aprobación de fecha 06,07,2015 por parte del GORE</t>
  </si>
  <si>
    <t>Construcción Patio Cubierto Escuela Carlos Salinas Lagos, Talca</t>
  </si>
  <si>
    <t xml:space="preserve">Pasaje 12 1/2 Sur A N°560, Talca </t>
  </si>
  <si>
    <t>Consulta la construcción de un patio cubierto de superficie aproximada de 100,43 m2 a ubicar en el borde nor poniente del segundo patio de la Escuela Carlos Spano, donde temporalmente se ubica parte de la Escuela Carlos Salinas Lagos.  Será ejecutado en estructura de acero con perfiles de diferentes medidas, con cubierta de acero zin alum ondulada, el patio cubierto incluirá la ejecución  del sistema de colector de aguas lluvias e iluminación.</t>
  </si>
  <si>
    <t>Mediante Ord. N° 216 de fecha 10,02,2015 (recibido con fecha 23,02,2015 en UPI) Seremi de Vivienda y Urbanismo  envia certificado por rebaja de patuios para la emisión del permisos de edificación conforma a solicitud efectuada por el municipo con fecha 04,02,2015, siendo negativa la respuesta.Resolución Exenta 004613 del 16,06,2015 recibida por la jefatura mediante mail de fecha 18,06,2015, el cual amplia el plazo del convenio quedando como fecha tope de ejecución al 04,04,2016, se debe esperar la respectiva modificación de Convenio (30,06,2015)//</t>
  </si>
  <si>
    <t>Habilitación Sala de atención de apoderados Escuela Las Americas, Talca</t>
  </si>
  <si>
    <t>Calle 18 Sur N° 1555</t>
  </si>
  <si>
    <t>Consulta la habilitación de una sala para atención de apoderados, la cual se materializará en parte del espacio del comedor.  Se ejecutará tabique de separación de estructura de metalcon y se modificará el paño de ventanas y antepecho para la instalación de puertas.  Se incluirá modificación del sistema eléctrico para las funciones del nuevo recinto</t>
  </si>
  <si>
    <t xml:space="preserve">Fondos propios del establecimiento </t>
  </si>
  <si>
    <t>El monto de la inversión lo definirá el equipo de Construcción del DAEM ya que su ejecución será a través de la modalidad de Administración Directa// Se envia los antecedentes de arquitectura al DAEM mediante oficio N° 092 del 02,07,2015, y digitales mediante mail de la misma fecha// Con fecha 08,07,2015 se envia a Carlos Perez planimetría de estructura, que tambien es remitida en formato papel al DAEM//</t>
  </si>
  <si>
    <t>Se responde a oficio N° 00217 de fecha 05,09,2014 del DAEM, Hoja de Ruta N° 2839 del 05,03,2015 de SECPLAN// Se envia diseño de arquitectura y especialidades al DAEM mediante oficio N° 090 del 01,07,2015</t>
  </si>
  <si>
    <t>La planimetrá de arquitectura fue enviada a Carlos Perez mediante correo electronico con fecha 11,05,2015 por Rodrigo Bertín, queda a la espera del envio de estructura por muro de contención y planos de instalaciones, el  presupuesto lo estimará él, dado que se ejecutará por Administración directa del DAEM./ Mediante Ord. N°087 del 22,06,2015 se remite planimetría de estructura// Mediante mail de fecha 22,06,2015 se remite formato digital de estructura a Carlos Pérez//</t>
  </si>
  <si>
    <t>Mediante DA N° 0044  del 08,01,2015 a Constructora R7 Ltda. Rut. 76,404,675-7 representada por la Srta. Yanet Inostroza// DA N° 981 del 20,02,2015 aprueba contrato de obras//</t>
  </si>
  <si>
    <t>DA. N° 1020 de fecha 03/03/2015, declara desierta propuesta pública 2295-15-LE15.                                                          DA N° 2167 de fecha 28/04/2015,  declara desierta propuesta publica 2295-23-le15.                                                   DA. N ° 2898 de fecha 08/06/2015, declara desierta la propuesta pública N° 2295-36-LE15.</t>
  </si>
  <si>
    <t>60                                  17</t>
  </si>
  <si>
    <t>DA N° 4884 de fecha 05/09/2013 autoriza cancelación D° municipales por permiso O.V.P. El 27/09/2013 se cancela permiso O.V.P.  Permiso Ocupación de BNUP N° 282.   D.A. 5271 deL 30/09/2013 autoriza cancelación D° municipales por concepto de permiso de obra menor.  Ord . N° 1572 del 18/10/2013 de DOM informa y solicita autorización de cambio emplazamiento de paraderos.  Permiso de obra menor simple de fecha 30/10/2013. Ord. N° 1750 del 06/12/2013 solicita D.A. aprobación aumento de plazo. DA  N°  6487 del 12/12/2013 ampliese plazo de ejecución de la obra. Ord. N° 0026 del 06/01/2014 solicita D.A. aprobación aumento de plazo.  Contrato aumento de plazo firmado con fecha 23/01/2013.  D.A. 0351 del 22/01/2014 amplia en 25 dias corridos la obra.  Ord N° 00133 deL 21/01/204  DOM a Encargado Unidad Subdere solicita agendar visita a terreno con la finalidad de que esa Unidad emita certificado que acredite el cambio de emplazamiento. Ord. N° 0184 de DOM propone nuevo aumento de plazo. Oficio DTPR N° 1269 del 07/02/2014 de Subsecretaria de Transporte (S) autoriza modificacion de emplazamiento. DA N° 0828 de fecha 14/02/2014 amplia plazo en 15 días. ORD N° 0257 de DOM solicita DA de aprobación modificación de emplazamiento. DA N° 1104 de fecha 27/02/2014 autoriza cambio emplazamiento. DA N° 1974 de 08/04/2014 apruebase contrato aumento de plazo. Acta recepción provisoria de fecha 04/04/2014. Ord. N° 0544 de fecha 10/04/2014 DOM solicita decreto aprobación acta recepcion provisoria. DA N° 2187 de fecha 22/04/2014 aprueba acta recepción provisoria. Ord. N° 1766 de fecha 11/08/2014 de Alcaldia a Jefa Programa Mejoramiento Urbano, remite información de cierre del proyecto financiado y girado por el PMU-MTT. Acta de recepción definitiva de fceha 12/05/2015.</t>
  </si>
  <si>
    <t>Mediante Ord. 292 de fecha 29/11/2013 de Encargada Area Proyectos de Inversión a Sr. Alcalde, se solicita autorizar la cancelación del Permiso de Obra Menor.  Mediante Ord. 293 de fecha 29/11/2013 de Encarfgada Area Proyectos de Inversión a Sr. Alcalde, se solicita autoriza la cancelación del Permiso de Ocupación de Vía Pública. DA N°6391 de fecha 09/12/2013 autoriza cancelación de permiso ocupación de vía. DA N° 6392 de fecha 09/12/2013 autoriza cancelación permiso obra menor. Se cancela permiso de obra menor y ocupacion de via con fecha 26/12/2013. Cuenta con permiso de Obra menor de fecha 30/12/2013. PermIso ocupación de vía 303/2013. Ord N° 01859 de fecha 31/12/2013 de DOM a  Soc. Constructora informa fecha entrega de terreno. Acta de entrega de terreno de fecha 02/01/2014. DA N° 0059 de fecha 09/01/2014 rectifica DA N° 6015 de fecha 22/11/2013. Acta de recepción provisoria de fecha 28/01/2014.  Ord N° 0194 de DOM solicita decreto aprobación acta recepción provisoria. DA N° 0802 de fecha 13/02/2014 aprueba acta de recepción provisoria. Acta de recepción definitiva de fecha 08/06/2015.</t>
  </si>
  <si>
    <t>DA N° 4884 de fecha 05/09/2013 autoriza cancelación de derechos municipales por permiso de ocupación de vía pública. Con fecha 27/09/2013 se cancela permiso ocupación de vías. Cuenta con Permiso por Ocupación de BNUP N° 277.   D.A. 5271 de fecha 30/09/2013 autoriza cancelación de derechos municipales por concepto de permiso de obra menor.  Ord. N° 1572 de fecha 18/10/2013  de DOM informa y solicita autorización de cambio emplazamiento de paraderos.  Cuenta con permiso de obra menor simple N° 38 de fecha 30/10/2013. DA N° 6513 de fecha 16/12/2013 apliese plazo ejecución de la obra.  Ord N° 0027 de fecha 06/01/2014 solicita decreto alcaldicio de aprobación aumento de plazo. Ord N° 00133 del 21/01/2014 de DOM a Encargado Unidad Subdere solicita agendar visita a terreno con la finalidad de que esa Unidad emita certificado que acredite el cambio de emplazamiento. Ord. N° 0153 del 27/01/2014 propone nuevo aumento de plazo. Oficio DTPR N° 1269 del 07/02/2014  de Subsecretaria de Transporte (S) autoriza cambio emplazamiento. DA N° 0826 de fecha 14/02/2014 amplia en 15 días obra. Ord. N°0383 17/04/2014 DOM solicita decreto aprobación acta recepción provisoria. Acta recepción provisoria de fecha 11/04/2014. DA N° 2341 28/04/2014 aprueba acta de recepción provisoria. Ord. N° 1377 de fecha 24/06/2014 de Alcaldia solicita recursos de PMU-MTT , a Jefa Programa PMU. Acta de recepción definitiva de fecha 29/04/2015.</t>
  </si>
  <si>
    <t>DA N° 4884 de fecha 05/09/2013 autoriza cancelación de derechos municipales por permiso de ocupación de vía pública. Con fecha 27/09/2013 se cancela permiso ocupación de vías.  D.A. 5271 de fecha 30/09/2013 autoriza cancelación de derechos municipales por permiso de obra menor.  Ord. N° 1572 de fecha 18/10/2013 de DOM informa y solicita autorización de cambio emplazamiento de paraderos. Cuenta con Permiso de Obra Menor Simple N° 37 de fecha 30/10/2013. Ord . N° 1752 de fecha 06/12/2013 de DOM  solicita decreto alcaldicio de aprobación, aumento de plazo. DA N° 6488 de fecha 12/12/2013 ampliese plazo ejecución de la obra.  Ord N° 0028 de fecha 06/01/2014 solicita decreto alcaldicio de aprobación aumento de plazo.  D.A. 0250 de fecha 20/01/2014 amplia en 25 días corridos la ejecuión de la obra.  Contrato aumento de plazo firmado con fecha 09/01/2014. Ord N° 00133 del 21/01/2014 DOM a Encargado Unidad Subdere solicita agendar visita a terreno con la finalidad de que esa Unidad emita certificado que acredite el cambio de emplazamiento. Ord N° 0172 del 30/01/2014 propone nuevo aumento de plazo. Oficio N° 1269 del 07/02/2014  de Subsecretaria de Transporte (S) autoriza modificación de emplazamiento. DA N° 0827 de fecha 14/02/2014 amplia en 15 dias obra. DA N° 0255 de DOM solicita DA aprobación modificación de emplazamiento. DA N° 1103 de fecha 27/02/2014 autoriza modificación de emplazamiento de la obra. Acta recepción provisoria de fecha 24/03/2014. Ord. N° 0672 de fecha 07/05/2014 solicita decreto aprobación acta recepción provisoria. DA N° 2921 de fecha 26/05/2014 aprueba acta de recepción provisoria. Ord. N° 1376 de fecha 24/06/2014 de Alcaldia a Jefa Programa PMU solicita recursos del PMU -MTT. Acta de recepción definitiva de fecha 29/04/2015.</t>
  </si>
  <si>
    <t>653-38-lp15</t>
  </si>
  <si>
    <t>Resolución Exenta N°2522 de fecha 26/06/2015 aprueba base administrativas especiales, bases técnicas y anexos.</t>
  </si>
  <si>
    <t xml:space="preserve">Convenio Ad- Referendum Programa Pavimentos Participativos de fecha 19/05/2015 </t>
  </si>
  <si>
    <t>653-6-LP15</t>
  </si>
  <si>
    <t>Postulado con fecha 30,07,2015 mediante el Codigo PMU 1-C-2015-1474 oficio conductor N° 1724 del 15,07,2015</t>
  </si>
  <si>
    <t>Calle 2 Sur con calle 11 1/2 Poniente N° 1537, Talca</t>
  </si>
  <si>
    <t>2° Concurso Cofinanciamiento para soluciones energeticas a pequeña escala con energias renovables no convencionales en sectores rurales, aislados y/o vulnerables, Ministerio de Energía 2015</t>
  </si>
  <si>
    <t>Iluminación Fotovoltaica en Paraderos Avenida Dos Sur, Obispo Manuel Larraín, Talca</t>
  </si>
  <si>
    <t>Avenida dos Sur</t>
  </si>
  <si>
    <t>El proyecto consiste en la iluminación en base a paneles solares fotovoltaicos de 14 Paraderos que se encuentran en la avenida Dos Sur de la Ciudad de Talca</t>
  </si>
  <si>
    <t>Alejandro de la Puente, Cristian Henriquez</t>
  </si>
  <si>
    <t>Postulado ON Line  en la web del Ministerio de Energia (Acceso Fondo Eenergetico) con fecha 31,07,2015</t>
  </si>
  <si>
    <t>17,01,2016</t>
  </si>
  <si>
    <t>Lorena Valenzuela Nadeau/ CH</t>
  </si>
  <si>
    <t>Reparación de Techumbres, Instalación Eléctrica y Aguas Lluvias, Liceo Héctor Pérez Biott, Talca.</t>
  </si>
  <si>
    <t>Acta de aprobación de fecha 08,07,2015 por parte del GORE</t>
  </si>
  <si>
    <t>OBSERVACIONES DE LA FUENTE CON FECHA 27,07,2015 1.- Todos los proyectos PMU deben contemplar la instalación de un letrero de obras (presupuestar) 2.- Justificar GG y utilidades los cuales superan el 25% del costo directo 3.- Considerando que el terreno es del Serviu el Comodato debe ser entregado a la Municipalidad para ser financiado por este programa. En caso de ser un terreno privado se exigirá usufructo/  las dos priemras observaciones se envian a la Unidad de Presupuesto, la tercera se ve con el departamento Juridico//</t>
  </si>
  <si>
    <t>02,07,2015 (aumento de Plazo de 10 Dias Corridos) nueva fecha de termino el 13,07,2015</t>
  </si>
  <si>
    <t>1° Llamado declarado desierto mediante Decreto Alcaldicio N° 2170 del 29,04,2015.  Se publica 2° Llamado a licitación con fecha 20,05,2015// Se informa a MINISTERIO EDUCACION mediante oficio N° 1255 de fecha 26,05,2015 que ha sido publicado 2 llamado y que se espera la modificación de convenio con la prorroga en el plazo para la ejecución//Mediante Memo interno N° 006 de fecha 02,07,2015 se envian dos copias de los antecedentes tecnicos a la unidad de licitaciones//</t>
  </si>
  <si>
    <t xml:space="preserve">2295-2-LE15                                             2295-40-LE15                                        2295-51-LE15                                                       </t>
  </si>
  <si>
    <t xml:space="preserve">16-01-2015                              27,05,2015                                                   02,07,2015                           </t>
  </si>
  <si>
    <t xml:space="preserve">30,01,2015                                     05,06,2015                                  15,07,2015                                 </t>
  </si>
  <si>
    <t>Postulado mediante oficio                       N° 1498 del 16,06,2015 ingresado en SECREDUC con fecha 17,06,2016. Con fecha 14/07/2015 se suben antedentes a plataforma Educación código 1MI2-2015-248.</t>
  </si>
  <si>
    <t>Se reciben observaciones Acta N°1 con fecha 25,06,2015.//se subsanan observaciones con fecha 03,07,2015 y se envian a GORE mediante oficio N° 093</t>
  </si>
  <si>
    <t>07/09/2010                                                                                                                                                                                          15/04/2011.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Con fecha 07/07/2015, se remite ant. del proyecto a SERVIU Región del Maule para revisión y aprobación respectiva.</t>
  </si>
  <si>
    <t>30-09-2010                                                 Ord . N° 3052 de fecha 12/12/2013. Cuenta con RATE FI con fecha 08/07/2015.</t>
  </si>
  <si>
    <t>Cuenta con decreto Alcadicio de fceha 04/12/2014 por aprobación del Concejo por aporte legal del 7% y aporte adicional en caso que los comites no logren tener el total del ahorro a la fecha de postulación. Adermas existe el Decreto Alcadicio N° 0121 de fecha 13/01/2015 que complementa dicho decreto mencionado con anterioridad. DA N° 3506 de fecha 15/07/2015 Autoriza el traspaso de fondos correspondientes a aportes del comité y municipal al SERVIU Región del Maule.</t>
  </si>
  <si>
    <t>Construcción Portón Acceso Escuela Huilquilemu</t>
  </si>
  <si>
    <t>Consiste en la reconstrucción de un nuevo acceso al recinto, considerando portones vehiculares y peatonales, todos con sistemas automáticos de abertura e iluminacion.</t>
  </si>
  <si>
    <t>Mediante Ord. 107 de fecha 03/08/2015 se remiten antecedentes técnicos al DAEM, ya que será ejecutado por el Depto. de Construcción</t>
  </si>
  <si>
    <t>Ord. N° 1696 del 13,07,2015 GORE remite acta de Evaluación RS</t>
  </si>
  <si>
    <t>24,07,2015</t>
  </si>
  <si>
    <t>Decreto Alcaldicio N° 3258 de fecha 26,06,2015 a Construcciones Intermodulares Ltda. RUT. 77.976.130-4/ Contrato de fecha 10,07,2015 y anexo de contrato  de fecha 22,07,2015//</t>
  </si>
  <si>
    <t>Con fecha  17/10/2014 se cancela Permiso de obra menor.  Cuenta con permiso de obra menor simple N° 34 de fecha 21/10/2014./ORD N° 493 del 01,04,2015 de DOM, remite 1° EP por un monto de $ 32,187,219 correspondiente a un 48% avance fisico. // Ord. N° 492 del 01,04,2015 DOM solicita autorizar aumento de plazo// Aumento de plazo aprobado mediante DA N° 1869 de fecha 17,04,2015//DA que designa comisión de recepción N° 1710 del 08,04,2015 y DA modificatorio N° 1958 del 21,04,2015/  Recepción provisoria con observaciones de fecha 05,05,2015//oficio  N° 1049 del 22,06,2015 remite acta de recepción provisoria de fecha 14,05,2015//</t>
  </si>
  <si>
    <t>27-04-2015 (fecha de termino real)</t>
  </si>
  <si>
    <t xml:space="preserve">EJECUTADA </t>
  </si>
  <si>
    <t>Plan Preventivo 2016 MINEDUC</t>
  </si>
  <si>
    <t>Se adjudica a Constructora e Inmobiliaria Santa Patricia Limitada Resolución Exenta N° 3154 de fecha 05/08/2015</t>
  </si>
  <si>
    <t>CVD del Barrio Carlos Trupp Piduco Oriente (2)</t>
  </si>
  <si>
    <t>CVD del Barrio Carlos Trupp Piduco Oriente (3)</t>
  </si>
  <si>
    <t>CVD del Barrio Carlos Trupp Piduco Oriente (1)</t>
  </si>
  <si>
    <t>Se adjudica a Constructora Suarias Limitada Resolución Exenta N° 3152 de fecha 05/08/2015</t>
  </si>
  <si>
    <t>Se adjudica a Constructora Jorge Alruiz Coria, Resolución Exenta N° 3153 de fecha 05/08/2015</t>
  </si>
  <si>
    <t>Se reciben observaciones con fecha 05/08/2015. Se responde obs.  Através de Ord. N° 1966 de fecha 11/08/2015. Se reciben obs. via mail con fecha 25/08/2015 se responden via mail con fecha 28/08/2015. Se  reciben Obs. con fecha 26/08/2015 se responden via mail con fecha 26/08/2015</t>
  </si>
  <si>
    <t>Se reciben observaciones con fecha 05/08/2015. Se responde obs.  Através de Ord. N° 1967 de fecha 11/08/2015 // DE SECREDUC con fecha 25,08,2015 se reciben nuevos requerimientos para creación de ficha IDI// Con fecha  28,08,2015 se envian nuevos antecedentes a Mauricio Vera de SECREDUC//</t>
  </si>
  <si>
    <t>DA N° 4117 autoriza ejecución vía administración directa a cargo de Carlos Pérez del DAEM</t>
  </si>
  <si>
    <t>1596-112-LE15</t>
  </si>
  <si>
    <t>GORE MAULE</t>
  </si>
  <si>
    <t xml:space="preserve">GORE MAULE </t>
  </si>
  <si>
    <t>GRAN COMPRA N°23177</t>
  </si>
  <si>
    <t>Se reciben observaciones por parte del GORE con fecha 20,08,2015// Mediante oficio N° 115 de fecha 28,08,2015 se responden observaciones y se envian nuevos antecedentes corregidos//</t>
  </si>
  <si>
    <t>REPOSTULAR   Revitalización 2015, estamos a la espera de aprobación del listado de iniciativas que se mandó al Ministerio de Educación.  Este diseño lo voy a ver yo/  Ok, entonces mientras solicitamos las factibilidades//Quedó programado para abordarlo en el mes de septiembre arquitectura y especialidades//</t>
  </si>
  <si>
    <t>Se declara Desierta la propuesta por la Inadmisibilidad del unico oferente, dado que no cumple tecnicamente con lo solicitado por BAE// Se informa del proceso a la fuente fiananciera mediante oficio// Se publica segundo llamado a licitación//Se informa mediante oficio N° 1318 del 29,05,2015 a SECREDUC// Mediante DA N° 2985 se declara desierta la propuesta publica (2° Llamado 2295-40-LE15) debido a la inadmisibilidad de la unica oferta ya que no cumple con lo establecido en BAE/Se declara desierta mediante DA N° 2985 del 11,06,2015//Se informa mediante oficio             N° 1527 de fecha 19,06,2015 a la SUBDERE regional con copia a SECREDUC// Se realiza un tercer llamado a licitación con fecha 02,07,2015//Enviadas carpetas copias a Licitación el 20,08,2015//</t>
  </si>
  <si>
    <t>Se reciben observaciones con fecha 09/07/2015 dando respuesta con fecha 14/07/2015. A la fecha su estado es OBSERVADO URS, indicando que los antecedentes están OK pero se debe cargar Visación otorgada por SECREDUC. De acuerdo lo indicado por Mauricio Vera, enviará la visación por correo para poder subirla al portal.  Siendo 31 de julio aun no llega. De acuerdo a mail de fecha 14/08/2015 de funcionario MINEDUC se solicita modificar fuente de financiamiento y traspasar todos los ant. a plataforma INFRAMINEDUC. Ord. 1989 de fceha 17/08/2015 se realiza lo solicitado.</t>
  </si>
  <si>
    <t>Se reciben Obs. Con fecha 10/07/2015. Se da respuesta a Obs. Con fecha 20/07/2015. Se reciben nuevamente Obs. Con fecha 22/07/2015. Se da respuesta a Obs. Con fecha 23/07/2015. A la fecha su estado es OBSERVADO URS, indicando que los antecedentes están OK pero se debe cargar Visación otorgada por SECREDUC. De acuerdo lo indicado por Mauricio Vera, enviará la visación por correo para poder subirla al portal.  Siendo 31 de julio aun no llega. De acuerdo a mail de fecha 14/08/2015 de funcionario MINEDUC se solicita modificar fuente de financiamiento y traspasar todos los ant. a plataforma INFRAMINEDUC. Ord. 1989 de fceha 17/08/2015 se realiza lo solicitado.</t>
  </si>
  <si>
    <t xml:space="preserve">Observaciones formuladas con fecha 25,08,2015 y respondidas con fecha 28.08/2015. </t>
  </si>
  <si>
    <t>Acta de Evaluación N°2 de fecha 04/09/2015</t>
  </si>
  <si>
    <t>120 + 46</t>
  </si>
  <si>
    <t>Mauricio Veloso //reemplazante Alejandro Polanco</t>
  </si>
  <si>
    <t>Pedro Troncoso// reemplazante Diego Maturana</t>
  </si>
  <si>
    <t>Convenio Ad- Referendum Programa Pavimentos Participativos de fecha 19/05/2015</t>
  </si>
  <si>
    <t>Guido Zambrano// reemplazante July Hernandez</t>
  </si>
  <si>
    <t>DA N° 4201 del 28,08,2015 a Constructora Ingenieros asociados Ltda (INGEAS)</t>
  </si>
  <si>
    <t>Avance de la obra al 15/09/2015 un 6%</t>
  </si>
  <si>
    <t>Avance de la obra al 15/09/2015 un 7%</t>
  </si>
  <si>
    <t>Avance de la obra al 15/09/2015 un 16%</t>
  </si>
  <si>
    <t>Reposición Servicios Higiénicos Escuela Aurora de Chile, Talca</t>
  </si>
  <si>
    <t>21 Sur 3 y 4 Oriente N° 950, Talca</t>
  </si>
  <si>
    <t>FAEPM 2015</t>
  </si>
  <si>
    <t>Reparación Servicios Higienicos y Normalización Red contra Incendios, Escuela La Florida, Talca.</t>
  </si>
  <si>
    <t>15 Sur N° 125, Talca</t>
  </si>
  <si>
    <t>09,09,2015 Soporte digital</t>
  </si>
  <si>
    <t>16,09,2015 Soporte Digital</t>
  </si>
  <si>
    <t>La obra consiste en la demolición de la infraestructura actual y de las partes del edificio existente que entorpecen la nueva obra, para ello se deberá preparar el terreno y su entorno, lo cual dará cabida a una construcción de dos pisos (En similar emplazamiento donde estaban anteriormente) en donde se contemplan SS.HH para damas y varones tanto en un primer piso como en el segundo piso.</t>
  </si>
  <si>
    <t>Consiste en la reparación total de los baños de alumnos varones y baño para asistentes de la educación,  a los cuales se les cambiará los pavimentos, contemplando nuevos revestimientos cerámicos, se mejorarán las instalaciones sanitarias, se cambian artefactos. En el baño de alumnos, toda la tabiquería de acero de los inodoros será cambiada a tabiquería de aluminio. Se pintarán  por completo los recintos involucrados y se reparará el revestimiento de alero exterior hacia el pasillo de circulación. El baño de alumnos se dotará de baño para minusválidos. La superficie total a intervenir alcanza  41,86m2 aproximadamente. Se incluye además la normalización de la red contra incendios en la totalidad del establecimiento educacional.</t>
  </si>
  <si>
    <t>Calle 3 Oriente, entre calle Templanza y Pasaje 23 ½  Oriente B, Loteo Don Andrés I.</t>
  </si>
  <si>
    <t>Bandejon central entre el Canal Williams y Calle 15 Norte s/n.</t>
  </si>
  <si>
    <t>Construcción Zona deportiva y Recreativa Junta de Vecinos Don Andrés I</t>
  </si>
  <si>
    <t>Construcción Parque Recreativo Junta de Vecinos Don Arturo II</t>
  </si>
  <si>
    <t>Construcción Plazas Activas Villa Cielo Azul, Talca</t>
  </si>
  <si>
    <t>Pasaje 15 Oriente S/N Area Verde y Pasaje 15 ½ Oriente S/N Area Verde, Villa Cielo Azul.</t>
  </si>
  <si>
    <t>El proyecto consiste en la construcción de plazas recreativas en las direcciones indicadas, ubicadas inmediatas, separadas por el pasaje 15 Oriente. En la primera de ellas, del costado oriente, se instalan juegos infantiles como son trepador, carrusel, balancines y columpios, se instalan máquinas de ejercicios, Elíptica, Push Chair, Handle Boat, basureros, bicicletero y glorietas con asientos, pavimentos y especies vegetales. En el espacio del costado poniente se  ejecuta una plaza dura para recibir diversas actividades, se instala una glorieta, jardineras, pavimentos y mobiliario urbano consistente en bicicletero, escaños prefabricados y mesas de ajedrez. En ambos espacios se consulta iluminación y sistema de riego para las especies vegetales propuestas. La propuesta significa un área de intervención de 626,39m2</t>
  </si>
  <si>
    <t>Fondos Municipales 2015          (con cargo a Recursos CASINO)</t>
  </si>
  <si>
    <t>El proyecto considera la construcción de una multicancha de hormigón, cierro perimetral metálico, Iluminación y una Plaza Activa consistente en la instalación  de juegos infantiles y  Maquinas de ejercicios, en un entorno de áreas verdes y mobiliario urbano.</t>
  </si>
  <si>
    <t>La obra comprende la construcción de un Parque Recreativo lo que responde a un programa compuesto por Juegos Infantiles, áreas verdes, arborización, zonas de circulación, iluminación, riego, cierre de protección del canal e instalación de mobiliario urbano.</t>
  </si>
  <si>
    <t>Dado que el proyecto no fue priorizado por la fuente, se trapasa su ejecución a fondos municipales, se crea nueva linea de proyecto N° 46</t>
  </si>
  <si>
    <t>Dado que el proyecto no fue priorizado por la fuente, se trapasa su ejecución a fondos municipales, se crea nueva linea de proyecto N° 44</t>
  </si>
  <si>
    <t>Dado que el proyecto no fue priorizado por la fuente, se trapasa su ejecución a fondos municipales, se crea nueva linea de proyecto N° 45</t>
  </si>
  <si>
    <t>Elegible en el mes de Septiembre 2015</t>
  </si>
  <si>
    <t xml:space="preserve">Resolución ( E) N° 4927 de fecha 10/09/2015, adjudica a Empresa Technology Motor Group S.A. </t>
  </si>
  <si>
    <t>Acta de Evaluación N°2 de fecha 03,09,2015, informado por GORE mediante oficio N° 2217 del 04,09,2015//</t>
  </si>
  <si>
    <t>22,09,2015 Soporte digital</t>
  </si>
  <si>
    <t>Construcción Parque Recreacional Estero Baeza</t>
  </si>
  <si>
    <t>Construcción Plaza Activa  y Recreativa Tomás Marín de Poveda, Talca</t>
  </si>
  <si>
    <t>Se encuentra en la trámitación de aprobaciones de servicios en última etapa.</t>
  </si>
  <si>
    <t>Conservación y mantención Parque Ribera del Piduco</t>
  </si>
  <si>
    <t xml:space="preserve">Programa de Conservación de Parques Urbanos </t>
  </si>
  <si>
    <t xml:space="preserve">Contempla la asignación de recursos por parte del Ministerio de Vivienda y Urbanismo, para la conservación y mantención anual del parque. </t>
  </si>
  <si>
    <t>Ord. N° 2058 de fecha 26/08/2015</t>
  </si>
  <si>
    <t>Se da respuesta a Obs. con fecha 03/09/2015.</t>
  </si>
  <si>
    <t>2016-2017</t>
  </si>
  <si>
    <t>Mejoramiento Multicancha Liceo Diego Portales, Talca.</t>
  </si>
  <si>
    <t>4 Norte N° 417, Talca</t>
  </si>
  <si>
    <t>Enviado a  especialidades evacuación de aguas lluvias, iluminación y presupuesto con fecha 24,09,2015</t>
  </si>
  <si>
    <t>Mediante Ord. 305 de fecha 0/12/2013 de Encargada Area Proyectos de Inversión a Sr. Alcalde, solicita autorizar mediante decreto alcaldicio cancelación de permiso de obra menor.  D.A. 6393 de fecha 09/12013 autoriza cancelación de derechos municipales.  Con fecha 26/12/2013 se cancelan derechos municipales de obra menor.  Cuenta con permiso de obra menor de fecha 27/12/2013. Cuenta con Acta de Recepción Provisoria de Observaciones de fecha 14/04/2014.  Cuenta con acta de recepción provisoria de fecha 29/05/2014.  D.A. 2981 de fecha 30/05/2014 aprueba acta de recepción provisoria de fecha 29/05/2014. Acta de recepción Definitiva de fecha 17/08/2015.</t>
  </si>
  <si>
    <t>06-04-2014 fecha término real 29/04/2014</t>
  </si>
  <si>
    <t>08,09,2015</t>
  </si>
  <si>
    <t>Fondos propios del establecimiento y Municipales a través del DAEM 2015</t>
  </si>
  <si>
    <t>Mejoramiento Multicancha Escuela Las Araucarias, Talca.</t>
  </si>
  <si>
    <t>La obra consulta la reconstrucción de radier de la multicancha existente, el cual se encuentra en mal estado, generando importante riesgo para los usuarios. Se considera la ejecución de 714m2 de radier, incluyendo además la instalación de arcos de básquetbol y vóleibol, instalación de postes galvanizados con lámparas de iluminación, el pintado de disciplinas deportivas en la nueva carpeta radier y sistema de evacuación de aguas lluvias. En el costado oriente se consulta además la ejecución de borde asiento de contención para el terreno en desnivel.</t>
  </si>
  <si>
    <t>Enviado a  especialidades evacuación de aguas lluvias, iluminación y presupuesto con fecha 30,09,2015</t>
  </si>
  <si>
    <t>La obra comprende principalmente
la ejecución de una cubierta de Multicancha en estructura de acero tipo
Tubest de grandes dimensiones, o similar,con cubierta continua de Zinc- alum. Esta nueva estructura está pensada para abarcar la construcción simultánea de unamulticancha debidamente demarcada e implementada y la proyección hacia el costado Norte de una
futura zona para un escenario con sus áreas asociadas.</t>
  </si>
  <si>
    <t>Calle 25 oriente, Ex Los Maquis . Lote 13 Aldea Campesina., Panguilemo</t>
  </si>
  <si>
    <t>Enviado a  especialidades evacuación de aguas lluvias, iluminación, ingeniería y presupuesto con fecha 30,09,2015</t>
  </si>
  <si>
    <t>Administración Directa a cargo de Eduardo Lobos</t>
  </si>
  <si>
    <t>Administración Directa a cargo de Miguel Ángel Pincheira</t>
  </si>
  <si>
    <t>Mediante Ord. 331 de fecha 18/12/2014 se solicita cancelación de derechos municipales por un monto de $101,011.- D.A. 6644 de fecha 26/12/2014 autoriza cancelación de derechos municipales.  Se cancelan derechos municipales con fecha 08/01/2015. Cuenta con Permiso de Edificacion N°4 de fecha 09/01/2015.  Mediante Ord. 007 de fecha 13/01/2015 se remite copia de permiso a DOM.  D.A. 2100 de fecha 24/04/2015 autoriza ampliar en 20 dias corridos la ejecución de la obra. D.A. 2516 de fecha 20/05/2015 aprueba anexo de contrato suscrito con fecha 12/05/2015. Acta de recepción provisoria de fecha 07/07/2015.Ord. N°1536 de fecha 09/09/2015 de DOM solicita Decreto aprobación acta recepción provisoria.</t>
  </si>
  <si>
    <t>Cuenta con Permiso de Edificación N° 180 del 01,07,2015, enviado al DAEM//con fecha 29,09,2015 se cancelan derechos por concepto de modificación de permiso bajo el folio 14964//</t>
  </si>
  <si>
    <t>Mediante Ord. 317 de fecha 09/12/2014 se solicita cancelación de derechos municipales por un monto de $3,094,697.  D.A. 6366 de fecha 11/12/2014 autoriza cancelación de derechos municpales.// Los antecedentes de la evaluación han sido enviados al GORE al 05,01,2015 no se ha tenido noticias.  Con fecha 29/12/2014 se cancela permiso de edificación.// Ord. N° 3108 del 29,12,2014  remite a GORE antecedentes y sugerencia de adjudicación//  Cuenta con Permiso de Edificación N° 9 de fecha 09/01/2015.// Mediante oficio N° 0941 de fecha 09,06,2015 DOM solicita designar comisión de recepción provisoria y definitiva de la obra//DA N° 3026 del 16,06,2015 designa comisión de recepción//Ord N° 1062 de fecha 25,06,2015 DOM solicita al Sr. Alcalde un aumento de plazo de 10 Dias corridos a contar del 03,07,2015 hasta el 13,07,2015/ Acta de recepción Provisoria de fecha 23,07,2015 oficio conductor solicitando la aprobación mediante DA N° 1376 del 19,08,2015//DA N° 4086 del 25,08,2015 aprueba acta de recepción provisoria de fecha 23,07,2015//</t>
  </si>
  <si>
    <t>Ord. Nº 00588 del 26,04,2013 DOM  solicita a empresa ingresar solicitud de aumento de plazo// Se cursa 1º EP con fecha 10,05,2013 mediante Ord. Nº 1188 por un monto de $ 7,595,500,-  Aumento de Plazo de 64 días corridos paorbados mediante DA N° 3539 del 24,06,2013// DA N° 4342 del 05,08,2013 aprueba contrato aumento de plazo// ((Se analizan los 64 días y se espera rectificación por no corresponder los 64 días de aumento de plazo, el Convenio vence el 13,01,2014)// Se recibe Ord. N° 3544 del 04,09,2013 de SECREDUC que envía a Nivel Central antecedentes referentes  a tercera rendición de mobiliario y equipamiento y tercera solicitud de transferencia de fondos 090913//Se archiva REX 7565 del 07,10,2013 q autoriza modificación de ítem presupuestario de equipamiento y mobiliario//Oficio n° 01480 de fecha 04,10,2013 de DOM a Alcalde solicita modificación de DA N° 3539 de fecha 24,06,2013 donde dice ampliese en 64 días corridos, debe decir, 42 días corridos a contar del 28,11,2013, debido q ue no se puede aumentar el plazo en un % mayor al establecido en el punto N° 26 de las BAE//Oficio Ord. N° 4159 del 21,10,2013 de SECREDUC a Coordinador Nacional Prog. Liceos Bicentenarios NC remite antecedentes correspondientes al EP N°3// Ord N° 427 del 04,12,2013  de Secplan a DAEM solicita pueda gestionar ante MINEDUC aumento de plazo para la adquisición deequipos y eqipamiento, entendiendo que el plazo para la ejecución de obras vence con fecha 13,01,2014//DA N° 6359 del 06,12,2013 aprueba anexo de contrato suscrito con fecha 27,11,2013 por modificación autorizada mediante DA 5666 del 15,10,2013//Ord. N° 0029 del 08,01,2014 Alcalde solicita a Ministra de Educación autorizar prorroga a la fecha del convenio hasta los primeros días del mes de marzo, con la finalidad de aumentar el plazo de ejecución de obras a la empresa contratista/ Ord. N° 1861 del 31,12,2013 solicita al Sr. Alcalde autorización de modificaciones de arquitectura y de estructuras según informes técnicos de profesionales// DA N° 0040 del 08,01,2014 aprueba modificaciones solicitadas.  Mediante Ord. 121 de fecha 22/01/2014 de Sr. Alcalde a SEREMI de Educación, se adjunta documentación de solicitud de prórroga Convenio y D.A. N° 40 del 08/01/2014.//Contrato modificatorio de fecha 14,01,2014 por modificaciones de estructura y arquitectura.//Con fecha 08,05,2014 se consulta al ITO por estado de avance de Recepcón Provisoria/ Con la misma fecha Sra. Violeta Navarro responde que aún no hay respuesta desde MINEDUC respecto al aumento de plazo en el Convenio solicitado en el mes de enero a la Ministra de Educación, informa tb que en el mes de abril la obra fue visitada por profesionales de SECREDUC quienes solicitaron antecedentes del termino de la obra para informar a Nivel Central, mientras no llegue respuesta de la prórroga del Convenio no se puede efectuar la RP ya que se deben regularizar los plazos/ Con fecha 16,05,2014 se recibe mail de Nivel Central informado que la modificación del Convenio esta para la firma del Sostenedor por lo cual se coordina a traves del Depto. Jurídico del Municipio/Se recibe copia del Ord. N° 3039 del 18,12,2014 de Alcalde a SECREDUC da respuesta a informes de monitoreo//Mediante oficio N°014   de fecha 29,01,2015   se solicita a DOM acta de recepción provisoria y municipal de la obra//Acta de Recepción Provisoria de fecha 18,03,2014// Ord N° 00769 del 15,05,2015 Directora de Obras Solicita al Alcalde aprobación por Decreto Alcaldicio//Consigna multa por un monto de $ 475,468// Se envia copia a DAEM para conocimiento y fines/DA N°2609 del 26,05,2015 aprueba acta de recepción provisoria//Acta de Recepción Definitiva de fecha 03,09,2015//DA N° 4502 del 15,09,2015 aprueba acta de recepción definitiva de fecha 03,09,2015//</t>
  </si>
  <si>
    <t>DA N° 3867 del 10,08,2015 a Constructora INGETALK LTDA, // Contrato de fecha 03,09,2015//OC N° 2295-161-SE15//</t>
  </si>
  <si>
    <t>Ord. N° 025 de fecha 16/02/2015, solicita cancelación  de derechos municipales. Con fecha 17/03/2015 se cancela permiso. Ord. N° 00963 de fecha 09/06/2015 de DOM propone aumento de plazo de acuerdo a informe de arquitecto e ingeniero. DA. N° 3056 de fecha 16/06/2015 ampliese plazo en 17 días. Ord. N° 1926 de fecha 25/06/2015 de SECREDUC autorización modificación de proyecto. Ord. N° 01063 de fecha 26/06/2015 de DOM solicita decretar autorización modificación del proyecto. Contrato de aumento de plazo de fecha 26/06/2015. DA N° 3359 Aprueba contrato de aumento de plazo. Acta de recepción provisoria de fecha 12/08/2015. Ord. N° 01353 de fecha 14/08/2015 de DOM solicita aprobación por D.A. de acta de recepción provisoria. DA N° 4263 de fecha 02/09/2015 modifica DA N° 3056 de fecha 16/06/2015 en cuanto al nombre.</t>
  </si>
  <si>
    <t>Cuenta con RS* desde el 18,03,2015// REX 2101 del 08,05,2015 aprueba Convenio Mandato  entre el Gobierno regional del Maule y la Dirección de Arquitectura de la Región del Maule para la ejecución del diseño//</t>
  </si>
  <si>
    <t>Cuenta con RS* desde el 18,03,2015// REX 2098 del 08,05,2015 aprueba Convenio Mandato  entre el Gobierno Regional del Maule y la Dirección de Arquitectura de la Región del Maule para la ejecución del diseño//</t>
  </si>
  <si>
    <t>Con fecha 24/06/2015 se ingresan antecedentes a DOM para obtención del Permiso de Edificación. Se reciben observaciones con fecha 13/07/2015 por parte de DOM, se da respuesta con fecha 28/07/2015.  Mediante Ord. 108 de fecha 03/08/2015 de Encargado Area Proyecto de Inversión (S) a Sr. Alcalde se solicita autorizar mediante decreto alcaldicio la cancelación de derechos municipales por concepto de Permiso de Edificación. Con fecha 02/09/2015 se cancela Permiso de Edificación. Cuenta con Permiso de Edificación N° 224 de fecha 03/09/2015. A través de Ord. N° 124 de fecha 15/09/2015 de UPI se remite copia del permiso a DAEM.</t>
  </si>
  <si>
    <t>Resolución (E) N°5154 de fecha 21/09/2015 aprueba acta de evaluación de ofertas e instruye emitir orden de compra a Hyundai vehiculos comerciales.</t>
  </si>
  <si>
    <r>
      <t xml:space="preserve">Conservación cubiertas mas Rep. Pav. Patio Techado Brilla El Sol </t>
    </r>
    <r>
      <rPr>
        <sz val="7"/>
        <rFont val="Arial"/>
        <family val="2"/>
      </rPr>
      <t>(EX -Mejoramiento y Reposición Cubierta más Reposición Pavimento Patio Techado Escuela Brilla El Sol). IDI 30420677-0</t>
    </r>
  </si>
  <si>
    <r>
      <t xml:space="preserve">Conservación Cocina y Baños Manipuladoras Escuela Antupehuen Talca </t>
    </r>
    <r>
      <rPr>
        <sz val="7"/>
        <rFont val="Arial"/>
        <family val="2"/>
      </rPr>
      <t xml:space="preserve">(EX - Mejoramiento cocina y Habilitación baño manipuladoras y profesores Escuela Antupehuén) </t>
    </r>
  </si>
  <si>
    <t>Calle  10 ½ Sur  N° 3285, Talca</t>
  </si>
  <si>
    <t>La obra consulta la reconstrucción de radier de la multicancha existente, el cual se encuentra en mal estado, generando importante riesgo para los usuarios. Se considera la ejecución de 581,01m2 de radier, incluyendo además la instalación de arcos de básquetbol, baby futbol y postes para vóleibol, el pintado de disciplinas deportivas en la nueva carpeta radier, sistema de evacuación de aguas lluvias, e instalación de canaletas y bajadas de aguas.</t>
  </si>
  <si>
    <t xml:space="preserve">D.A. 2869 de fecha 05/06/2015 deja establecido que el Concejo Municipal ha acordado suscribir Convenio de Transferencia de Fondo de Apoyo para la Educación Publica Múnicipal entre MINEDUC y el Municipio.  D.A. 3132 de fecha 22/06/2015 aprueba modificación de convenio. </t>
  </si>
  <si>
    <t>Mejoramiento Multicancha Escuela Carlos Trupp Wanner, Talca.</t>
  </si>
  <si>
    <t>4 Norte 1267, Talca.</t>
  </si>
  <si>
    <t>Pavimentación Patio sector Gimnasio Liceo Abate Molina, Talca.</t>
  </si>
  <si>
    <t>La obra consulta la ejecución de un pavimento radier y sistema de evacución de aguas lluvias en sector patio del Gimansio del establecimiento, para lo cual se ha solicitado apoyo profesional para entregar dicho proyecto</t>
  </si>
  <si>
    <t>Mediante oficio N° 001891 del 25,09,2015 el DAEM solicita apoyo a el área Proyectos de Inversión// Mediante oficio N° 0245 de fecha 07,09,2015 el Director del Liceo también solicita el apoyo profesional// Mediante Ord. N° 135 de fecha 14,10,2015 de UPI se remite al DAEM especificaciones técnicas de arquitectura, proyecto de evacuación de aguas lluvias y planimetyría de estructuras//</t>
  </si>
  <si>
    <t>Recursos propios establecimiento, 2015</t>
  </si>
  <si>
    <t>Construcción Sede Social CD Central Siete, Talca.</t>
  </si>
  <si>
    <t>Construcción Sede Social Villa Paradero, Talca.</t>
  </si>
  <si>
    <t>Construcción Sede Social Lautaro, Talca.</t>
  </si>
  <si>
    <t>Construcción Sede Social Faustino González, Talca.</t>
  </si>
  <si>
    <t>Construcción Sede Social Maintenhuapi, Talca.</t>
  </si>
  <si>
    <t>Construcción Sede Social Villa Colín Sur, Talca.</t>
  </si>
  <si>
    <t>FNDR Sectorial (MINVU)</t>
  </si>
  <si>
    <t>SERVIU- MINVU</t>
  </si>
  <si>
    <t>653-22-LP15</t>
  </si>
  <si>
    <t>RS 24/04/2015</t>
  </si>
  <si>
    <t>Habilitación Parque Estero Piduco (Ejecución) 30.106.392-0</t>
  </si>
  <si>
    <t>73+48+50</t>
  </si>
  <si>
    <t>Jorge Fernández</t>
  </si>
  <si>
    <t>Calle  6 Poniente  N°417, Talca</t>
  </si>
  <si>
    <t>La obra consulta la reconstrucción de radier de la multicancha existente, el cual se encuentra en mal estado, generando importante riesgo para los usuarios. Se considera la ejecución de 689,02m2 de radier, incluyendo además la instalación de arcos de básquetbol, baby futbol y vóleibol, el pintado de disciplinas deportivas en la nueva carpeta radier, sistema de evacuación de aguas lluvias, instalación de canaletas y bajadas de aguas lluvia y cambio de planchas de fibra de vidrio en la cubierta en mal estado.</t>
  </si>
  <si>
    <t>SE EJECUTA A TRAVES DEL DAEM CON RECURSOS FAEPM 2015 linea de proyecto 93</t>
  </si>
  <si>
    <t>RETIRADO PARA EJECUTAR POR OTRA VIA DE FINANCIAMIENTO</t>
  </si>
  <si>
    <t>28 Sur con avenida Colín S/N, Talca</t>
  </si>
  <si>
    <t>5 Norte 14 Oriente S/N Talca</t>
  </si>
  <si>
    <t>11 Norte 13 y 14 Oriente S/N Talca</t>
  </si>
  <si>
    <t>11 1/2 Sur N° 1681, Talca</t>
  </si>
  <si>
    <t>6 1/2 Poniente A N° 0748, Talca</t>
  </si>
  <si>
    <t>Calle 10 1/2 Sur N° 1791, Talca</t>
  </si>
  <si>
    <t>04,07,2015// Nueva fecha de termino 21,08,2015 Aprobado DA N° 3833 del 05,08,2015// 2 Aumento de Plazo por 50 días corridos, quedando como nueva fecha de termino el 10,10,2015//fecha de termino el 06,10,2015</t>
  </si>
  <si>
    <t>Queda elegible en el sistema MINEDUC con fecha 30,09,2015/ Con fecha 29,10,2015 se recibe vía email convenio// Con fecha 30,10,2015 se envia a visación de juridica//</t>
  </si>
  <si>
    <t>Otyra de las observaciones que indico la Fuente de financiamiento, tiene que ver con la vigencia del comodato, lo que fue oficiado al SERVIU mediante Ord. N° 0202 del 26,01,2015// Con fecha 23,02,2015 El serviu envia la peteción de prorroga al MINVU mediante Ord. N° 1253//Con fecha 25,05,2015 se dicta Resolución Exeneta N° 2026 del SERVIU en la cual prorroga el comodato a la JJVV a 10 años// Se informa a la fuente de financiamientpo para subsanar las observaciones e indican que es necesario contar con el comodato firmado// se envia un correo al SERVIU solicitando dicho documento para responder la totalidad de observaciones a la SUBDERE//Se recibe via email los primeros días de junio del 2015 REX 2026 del SERVIU que amplia el plazo del comodato a 10 años, quedamos a la espera de la firma del comodato entre el SERVIU y la JJVV//Con fecha 30,06,2015 se recibe via email copia del comodato firmado// Quedamos a la espera de que la SUBDERE pueda revisar lo anteriormente ingresado para poder subir este antecedente como documento final.// Con fecha 21,09,2015 se recibe email de SUBDERE regional en el cual adjunta oficio N° 2194 del 16,09,2015 de jefe división de municipalidades e indica que el comodato del terreno debería ser en favor del municipio, se convocará a la junta de vecinos para informar de la situación y tomar una desición//Después de una reunión con la JJVV ellos toman la desición de oficiar al SERVIU con copia al Municipio solicitando el traspaso del terreno para los fines de la SEDE carta de fecha 05,10,2015// Mediante oficio N° 2489 de fecha 08,10,2015 de Alcalde a Director SERVIU se solicita analizar dicha situación para poder retomer la postulación del proyecto y lograr la aprobación técnica//</t>
  </si>
  <si>
    <t>Aprobado financiamiento en sesión del CORE de fecha 27,10,2015</t>
  </si>
  <si>
    <t>Calle 1 Poniente N° 1955, Talca</t>
  </si>
  <si>
    <t>ENVIADO PARA SU EJECUCIÓN EN EL DAEM</t>
  </si>
  <si>
    <t>La obra consulta la reconstrucción de radier de la multicancha existente, el cual se encuentra en mal estado, generando riesgo para los usuarios. Se considera la ejecución de 680m2 de radier, incluyendo además la instalación de arcos de básquetbol y vóleibol, el pintado de disciplinas deportivas en la nueva carpeta radier y sistema de evacuación de aguas lluvias.</t>
  </si>
  <si>
    <t>Construcción Calzada de calle 7 1/2 Sur entre 7 y 8 Oriente</t>
  </si>
  <si>
    <t>7 1/2 Sur entre 7 y 8 oriente</t>
  </si>
  <si>
    <t>Se ejecutará la obra según lo establecido en Registro N° 4585. Proyecto de Ingenieria aprobado por SERVIU.</t>
  </si>
  <si>
    <t>PPP 2015</t>
  </si>
  <si>
    <t>Ord. N° 2642 de fecha 28/10/2015</t>
  </si>
  <si>
    <t>Construcción de calle 4 Poniente entre 19 Sur y 20 Sur</t>
  </si>
  <si>
    <t xml:space="preserve"> 4 Poniente entre 19 Sur y 20 Sur</t>
  </si>
  <si>
    <t>Se ejecutará la obra según lo establecido en Registro N° 4584. Proyecto de Ingenieria aprobado por SERVIU.</t>
  </si>
  <si>
    <t xml:space="preserve">Proyecto de Pavimentación Participativa Aceras Calle 1 Sur entre 4 y 7 Poniente, comuna de Talca.  </t>
  </si>
  <si>
    <t>1 Sur entre 4 y 7 Poniente</t>
  </si>
  <si>
    <t>Se ejecutará la obra según lo establecido en Registro N° 4580. Proyecto de Ingenieria aprobado por SERVIU.</t>
  </si>
  <si>
    <t>Proyecto Pavimentación Participativa Aceras Calle 17 Oriente entre 9 Norte y Circunvalación , Villa Parque Industrial, comuna de Talca.</t>
  </si>
  <si>
    <t>17 Oriente entre 9 Norte y Circunvalación</t>
  </si>
  <si>
    <t>Se ejecutará la obra según lo establecido en Registro N° 4581. Proyecto de Ingenieria aprobado por SERVIU.</t>
  </si>
  <si>
    <t>Proyecto de Pavimentación Pasajes 11 Norte , 11 1/2 Norte A y 11 1/2 Norte B.</t>
  </si>
  <si>
    <t>11 Norte , 11 1/2 Norte A y 11 1/2 Norte B entre 12 oriente y Fin de pasaje.</t>
  </si>
  <si>
    <t>Se ejecutará la obra según lo establecido en Registro N° 4608. Proyecto de Ingenieria aprobado por SERVIU.</t>
  </si>
  <si>
    <t>Construcción sede social Dulce ilusión</t>
  </si>
  <si>
    <t>La obra consulta la construcción de una sede social en la dirección de 101,27 m2 cuyo programa de recintos consiste en un salon de reuniones, cocina , baño, baño minusvalido y bodega. La obra será ejecutada en albañileria confinada entre pilares y cadenas de hormigón armado, con estructura de techumbre de madera y cubierta de Zinc-alum.</t>
  </si>
  <si>
    <t>PMU2015</t>
  </si>
  <si>
    <t>Ord N° 2579 de fecha 21/10/2015</t>
  </si>
  <si>
    <t>SE POSTULA OTRO PROYECTO DE SIMILARES CARACTERISTICAS A PMU 2015</t>
  </si>
  <si>
    <t>RETIRAR</t>
  </si>
  <si>
    <t>Resolución N°73 adjudica a Cosntructora Paso Ancho Limitada.</t>
  </si>
  <si>
    <t>Margarita Alarcon y July Hernandez</t>
  </si>
  <si>
    <t>Resolución N°74 de fecha 18/08/2015 adjudica a Cosntructora Araucarias Limitada.</t>
  </si>
  <si>
    <t>Javier Bravo</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</si>
  <si>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ocupación de via. Cuenta con permiso obra menor simple N° 13 de fecha 17/02/2014. DA N° 0745 de fecha 06/02/2014 autoriza cancelación permiso ocupación de via. Con fecha 12/02/2004 Empresa INGEAS solicita ampliación plazo firma contrato. Con fecha 25/02/2014 se cancela permiso ocupación de vías. Cuenta con permiso de ocupación de vias N° 40 de fecha 22/01/2014. Acta de recepción provisoria con observaciones 27/06/2014. Acta recepción provisoria de fecha 30/06/2014. Ord. N° 1158 de fecha 31/07/2014 de DOM solicita decreto aprobación acta recepción provisoria. Multas $209.640.- Acta de recepción definitiva de fecha 15/10/2015.</t>
  </si>
  <si>
    <t>Se reciben observaciones con fecha 03,11,2015//  Con fecha 10,11,2015 se subsanan observaciones//</t>
  </si>
  <si>
    <t xml:space="preserve">Enviado a  especialidades evacuación de aguas lluvias, iluminación y presupuesto con fecha 14,10,2015/ </t>
  </si>
  <si>
    <t>Enviado a  especialidades evacuación de aguas lluvias, iluminación y presupuesto con fecha 02,11,2015// Por un tema de presupuesto sólo se cubica arquitectura y no lleva instalaciones//</t>
  </si>
  <si>
    <t>Mejoramiento Multicancha Escuela El Edén, Talca.</t>
  </si>
  <si>
    <t xml:space="preserve">Con fecha 06,11,2015 se envia soporte digital a DAEM (Carlos Perez), arquitectura  y presupuesto para su ejecución por administración directa.// Mediante oficio N° 154 del 09,11,2015 se envia sopoprte papel al DAEM// Con fecha 10,11,2015 se ingresa expediente para permiso folio 201519474// </t>
  </si>
  <si>
    <t>POSTULADO/ RETIRADO</t>
  </si>
  <si>
    <t>Mejoramiento y Mantención diversas Multicanchas Educacionales Escuela La Florida, Escuela Carlos Spano, Liceo Héctor Pérez Biott, Liceo El Sauce, Talca.</t>
  </si>
  <si>
    <t>Dirección:15 Sur N°125, Dirección:2 Poniente N°560, Dirección:Calle 18 Oriente N°1030,                              Dirección:Avenida Mercedes N°930</t>
  </si>
  <si>
    <t>La obra contempla intervenir 4 multicanchas existentes emplazadas al interior de los siguientes Establecimientos Educacionales urbanos de la Comuna de Talca, las intervenciones propuestas consisten básicamente en un recarpeteo en hormigón pigmentado de la superficie de juego de estos recintos.</t>
  </si>
  <si>
    <t>Enviado a  especialidades evacuación de aguas lluvias, ingeniería y presupuesto con fecha 12,11,2015.</t>
  </si>
  <si>
    <t>Construcción Cubierta Escuela Panguilemo, Talca</t>
  </si>
  <si>
    <t>Con fecha 06,11,2015 se envia soporte digital a DAEM (Carlos Perez), arquitectura, evacuación de aguas lluvias y presupuesto para su ejecución por administración directa.// Mediante oficio N° 153 del 09,11,2015 se envia sopoprte papel al DAEM// Con fecha 10,11,2015 se ingresa expediente para permiso folio 201519478// Mediante oficio N° 166 de fecha 24,11,2015 se solicitó cancelación derechos municipales/</t>
  </si>
  <si>
    <t>2295-84-LP15                      2295-91-LP15</t>
  </si>
  <si>
    <t>02,11,2015                              25,11,2015</t>
  </si>
  <si>
    <t>23,11,2015                             10,12,2015</t>
  </si>
  <si>
    <t>2295-83-LQ15                                         2295-97-LQ15</t>
  </si>
  <si>
    <t>02,11,2015                              26,11,2015</t>
  </si>
  <si>
    <t>02,12,2015                                     10,12,2015</t>
  </si>
  <si>
    <t>2295-96-LP15</t>
  </si>
  <si>
    <t>25,11,2015</t>
  </si>
  <si>
    <t>11,12,2015</t>
  </si>
  <si>
    <t>Construcción Sede Social Villa Samuel Lillo, Talca.</t>
  </si>
  <si>
    <t>Calle 26 1/2 Sur  D                   N° 127, Talca</t>
  </si>
  <si>
    <t>12-07-2014 (fecha de termino real 21,08,2014)</t>
  </si>
  <si>
    <t>2295-86-lp15 2295-90-lp15</t>
  </si>
  <si>
    <t>03-11-2015 25/11/2015</t>
  </si>
  <si>
    <t>25-11-2015 14/12/2015</t>
  </si>
  <si>
    <t>Se revoca primer llamado mediante DA N° 5544 de fecha 12,11,2015, se espera nuevo llamado a licitación//DA N° 5785 del 25,11,2015 aprueba BAE para publicación nuevo llamado</t>
  </si>
  <si>
    <t>No se tramita permiso municipal por tratarse de obras de mantención// Enviado proyecto al DAEM soporte papel con fecha 27,11,2015</t>
  </si>
  <si>
    <t>DA N° 5738 del 23,11,2015 autoriza ejecución vía administración directa a cargo del DAEM</t>
  </si>
  <si>
    <t>04,11,2015 soporte digital</t>
  </si>
  <si>
    <t>Construcción Sede Social Los Acacios, Talca.</t>
  </si>
  <si>
    <t>5 Poniente N° 0585, Talca</t>
  </si>
  <si>
    <t>Administración Directa a cargo del Departamento de Construcción Municipal</t>
  </si>
  <si>
    <t>Mediante Ord. 317 de fecha 09/12/2014 se solicita cancelación de derechos municipales por un monto de $1,092,868,-  D.A. 6366 de fecha 11/12/2014 autoriza cancelación de derechos municipales.  Con fecha 29/12/2014 se cancela permiso de edificación.  Cuenta con Permiso  de Edificación N° 12 de fecha 13/01/2015.// Ord. N° 1111 del 09,07,2015  de DOM solicita autorización de 45 días de aumento de plazo a contar del 08,07,2015 quedando como nueva fecha de termino el 21,08,2015// Aumento de plazo autorizado mediante DA N° 3833 del 05,08,2015// Carta de Contratista de fecha 11,08,2015 solicita 2 aumento de plazo de 45 días a contar del 21,08,2015//Carta de Contratista de fecha 17,08,2015 solicita a la DOM aumento de obras por indemnización por un monto de $ 10,758,600 + IVA//Resolución 110/2015 de DOM aprueba el cambio de profesional Ingeniero estructural de Pablo Yavar a Sergio Guerra// Ord. N° 1458 del 01,09,2015 de DOM solicita al Sr. Alcalde autorizar 2 aumento de plazo 50 días corridos a partir del 22,08,2015//DA N° 4682 del 30,09,2015 aprueba aumento de plazo de 50 días corridos// DA N° 4882 del 14,10,2015 designa comisón de recepción//Se realiza Recepción con fecha 14,10,2015 y se da un plazo de 5 días para subsanar observaciones// fecha de termino real el 19,10,2015// Acta de recepción Provisoria sin observaciones 19,10,2015/ DA N° 5051 del 20,10,2015 aprueba acta de recepción provisoria//DA N° 5106 del 21,10,2015 aprueba contrato aumento de plazo//Ord. N° 01768 del 21,10,2015 DOM solicita rectificar DA N° 3833 del 05,08,2015 en el sentido de establecer que son 48 días corridos de aumento de plazo//DA N° 5427 del 09,11,2015 modifica DA N° 3833 del 05,08,2015 en el sentido de establecer que son 48 días de aumento de plazo//</t>
  </si>
  <si>
    <t>DA N° 1378 de fecha 18/03/2015 aprueba bases administrativas especiales 2° llamado. Ord. N° 223 de fecha 03/06/2015 solicita declarar inadmisible propuesta publica 2295-36-le15. Se remite con fecha 24/06/2015 Ord. N° 1799 a SECREDUC informando la situación actual en que encuentra el proyecto y cuales serán los pasos a seguir. DA N° 4845 de fecha 09/10/2015 autoriza mecanismo trato directo y cancelación a Empresa Sistemas Integrales Limitada . Contrato de fecha 05/11/2015.</t>
  </si>
  <si>
    <t>Acta de recepción provisoria de fecha 23/10/2014.   Mediante Ord. 1647 de fecha 22/10/2014 se solicita aprobar mediante decreto acta de recepción provisoria.  D.A. 5937 de fecha 17/11/2014 aprueba acta de recepción provisoria. Recepción Definitiva de fecha 15/10/2015. DA N°5744 de fecha 23/11/2015 aprueba acta de recepción definitiva.</t>
  </si>
  <si>
    <t>Cuenta con acta de recepción provisoria de fecha 11,07,2014 y DA N° 4384 del 21,08,2014 aprueba ARP// DOM mediante oficio N° 1888 del 13,11,2015 remite acta de recepción definitiva para aprobación mediante DA// Acta de recepción definitiva de fecha 13,10,2015//DA N° 5712 del 20,11,2015 aprueba acta de recepción definitiva// Se envía copia al DAEM vía email para conocimiento.</t>
  </si>
  <si>
    <t>Mediante Ord. 045 de fecha 14/03/2014 de Encargada Area Proyectos de Inversión a Sr. Alcalde, se solicita cancelación de permiso de obra menor.  D.A. 1525 de fecha 21/03/2014 autoriza cancelación de Permiso de Obra Menor.  Con fecha 09/04/2014 se cancela permiso de obra menor.  Cuenta con Permiso de Obra Menor Nro. 23 de fecha 16/04/2014.  Contrato firmado con fecha 16/05/2014. Cuenta con Acta de Recepción Provisoria de fecha 20/10/2014.   Mediante Ord. 1646 de fecha 22/10/2014 de DOM  a Sr. Alcalde, se solicita aprobar mediante decreto Acta de Recepción Provisoria.  D.A 6015 de fecha 18/11/2014 aprueba acta de recepción provisoria. Acta Recepción definitiva de fecha 15/10/2015. DA N° 5743 de fecha 23/11/2015 aprueba acta recepción definitiva.</t>
  </si>
  <si>
    <t>Mediante Ord. 113 de fecha 15/05/2014 se solicita cancelación de derechos municipales.  Con fecha 30/05/2014 se cancelan derechos municipales. Cuenta con Permiso de Obra Menor N° 37 de fecha 05/06/2014.  Cuenta con Acta de Recepción Provisoria de fecha 25/09/2014.  Mediante Ord. 1578 de fecha 14/10/2014 de DOM a Sr. Alcalde, solicita aprobar mediante decreto Acta de Recepción Provisoria.  Multa de $212,659 correspondiente a 10 dias de atraso. D.A. 5941 de fecha 17/11/2014 aprueba acta de recepeción provisoria..Acta de recepción definitiva de fecha 15,10,2015 solicita aprobación mediante DA en oficio N° 01898 de fecha 16,11,2015//</t>
  </si>
  <si>
    <t>45+08</t>
  </si>
  <si>
    <t>22,10,2015, nueva fecha de termino el 30,10,2015</t>
  </si>
  <si>
    <t>Con fecha 03/08/2015 se ingresa carpeta con antecedentes a DOM para obtención de Permiso de Obra Menor.  Cuenta con Permiso de Obra Menor simple N° 20 del 26,10,2015 enviado a Carlos Perez con fecha 04,11,2015</t>
  </si>
  <si>
    <t>Se presenta carpeta para obtención Permiso Municipal, folio 201516982 23,09,2015//Mediante ord. N° 139 del 15,10,2015 se solicita autorización para cancelación de derechos municipales//Mediante DA N° 5200 del 28,10,2015 se aprueba cancelación de derechos municipales//Con fecha 10,11,2015 se cancela derechos por permiso de edificación//Cuenta con Permiso de Edificación N° 266 de fecha 12,11,2015//</t>
  </si>
  <si>
    <t>Mediante Memo N° 09 de admnistradora se envian antecedentes digitales a Unidad de Licitaciones/ Se revoca primer llamado//DA  N° 5814 del 25,11,2015 aprueba BAE para llamado a propuesta</t>
  </si>
  <si>
    <t>Se presenta carpeta para obtención Permiso Municipal, folio 201516954 23,09,2015//Mediante oficio N° 132 del 07,10,2015 se solicita cancelación derechos municipales//DA N° 4919 del 14,10,2015 autoriza cancelación derechos municipales//Con fecha 02,11,2015 se cancela derechos municipales// Cuenta con Permiso de Obra Menor Simple N° 26 del 02,11,2015 entregado el 10,11,2015//</t>
  </si>
  <si>
    <t>Será ejecutada por Administración Directa a través del DAEM// Con fecha 18,11,2015 se envía soporte digital a DAEM (Carlos Pérez) para su ejecución por administración directa// Con fecha 19,11,2015 se envia soporte papel al DAEM//Se ingresa expediente a DOM para permiso municipal bajo el folio 201520646//</t>
  </si>
  <si>
    <t>Se presenta carpeta para obtención Permiso Municipal, folio 201517017 23,09,2015//Mediante oficio N° 134 del 13,10,2015 se solicita cancelación derechos municipales//DA N° 5095 del 21,10,2015  autoriza la cancelación de derechos municipales//Con fecha 02,11,2015 se cancela derechos municipales//Permiso OMS N° 24 del 02,11,2015 entregado el 10,11,2015//</t>
  </si>
  <si>
    <t>Se presenta carpeta para obtención Permiso Municipal, folio 201517015 23,09,2015//Mediante oficio N° 133 del 07,10,2015 se solicita cancelación derechos municipales// DA N° 4920 del 14,10,2015 autoriza la cancelación de derechos municipales//Con fecha 02,11,2015 se cancela derechos municipales//Permiso OMS N° 25 del 02,11,2015 entregado el 10,11,2015//</t>
  </si>
  <si>
    <t>Se presenta carpeta para obtención Permiso Municipal, folio 201516956 23,09,2015//Mediante oficio N° 131 del 06,10,2015 se solicita cancelación derechos municipales// DA N° 4918 del 14,10,2015 autoriza la cancelación de derechos municipales//Con fecha 02,11,2015 se cancela derechos municipales///Permiso OMS N° 22 del 03,11,2015 entregado el 10,11,2015//</t>
  </si>
  <si>
    <t>2295-82-LP15                           2295-93-LP15</t>
  </si>
  <si>
    <t>30,10,2015                                     25,11,2015</t>
  </si>
  <si>
    <t>13,11,2015                                  10,12,2015</t>
  </si>
  <si>
    <t>2295-81-lp15 2295-92-lp15</t>
  </si>
  <si>
    <t>30-10-2015 25/11/2015</t>
  </si>
  <si>
    <t>18-11-2015 11/12/2015</t>
  </si>
  <si>
    <t>Con fecha 15,10,2015 el proyecto queda en estado de "Evaluación Técnica", aprobado por la región y para visación de Nivel Central/  Queda elegible con fecha 17,11,2015//</t>
  </si>
  <si>
    <t>Con fecha 16,10,2015 se ingresa expediente para permiso Municipal a la DOM bajo el folio 201518287//Se solicita Cancelación Derechos Municipales mediante Ord. N° 157 DEL 11,11,2015// Mediante DA N° 5679 del 19,11,2015 aprueba cancelación derechos municipales//</t>
  </si>
  <si>
    <t>Con fecha 16,10,2015 se ingresa expediente para permiso Municipal a la DOM bajo el folio 201518292//Se solicita Cancelación Derechos Municipales mediante Ord. N° 156 DEL 11,11,2015/Mediante DA N° 5681 del 19,11,2015 aprueba cancelación derechos municipales//</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</si>
  <si>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fecha03/02/2014 autoriza cancelación de permiso de obra menor.  DA N° 711 de fecha 06/02/2014 aprueba adjudicación. Cuenta con permiso obra menor simple  N° 10 de fecha 17/02/2014. DA N° 0745 de fecha 06/02/2014 autoriza cancelación derechos ocupación de via. Con fecha 25/02/2014 se cancela permiso ocupación de via.  Con fecha 12/02/2014 empresa INGEAS solicita ampliación plazo firma de contrato. Cuenta con permiso ocupación de vias N° 36 de fecha 22/01/2014.  Ord. N° 0858 de fecha 06/06/2014 de DOM a Jefe de División de Transporte Público Regional remite totalidad de ant., de obras , para estado de pago N° 1. Ord. N° 0859 de fecha 06/06/2014 de DOM solicita decretar integrantes comisión. Ord. N° 155 de fecha 16/06/2014 de UPI solicita modificar integrante de comisión (Alejandro de P.  por Eugenio Monsalve). Acta de Recepción Provisoria con Observaciones de fecha 27/06/2014. Acta de Recepción provisoria de fecha 30/07/2014. Ord. N° 1155 de fecha 31/07/2014 de DOM solicita decreto aprobación acta recepción provisoria. Total multas $227.951.- Acta de recepcion definitiva de fecha 15/10/2015. DA N° 5525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</si>
  <si>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12 de fecha 17/02/2014.  DA N° 715 de fecha aprueba adjudicación.DA N° 0745 de fecha 06/02/2014 autoriza cancelación de derechos por permiso ocupación de via.  Con  fecha 25/02/2014 se cancela permiso ocupación de via. Con fecha 12/02/2014 empresa  INGEAS solicita ampliación de plazo para firma de contrato. Cuenta con permiso ocupación de vias N° 38 de fecha 22/01/2014. Ord. N° 0858 de fecha 06/06/2014 de DOM a Jefe de División de Transporte Público Regional remite totalidad de ant., de obras , para estado de pago N° 1. Ord. N| 0861 de fecha 06/06/2014 de DOM solicita decretar integrantes comisión. Ord. N° 155 de fecha 16/06/2014 de UPI solicita modificación de integrante comisión. Acta Recepción Provisoria con Observaciones 27/06/2014. Acta de Recepción definitiva 30/06/2014.  Ord. N° 1156 de fecha 31/07/2014 de DOM solicita decreto aprobación Acta recepción provisoria. Multas $179.971.- Acta de recepcion definitiva de fecha 15/10/2015.- DA N° 5526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</si>
  <si>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cancelacion de permiso obra menor.DA N° 0712 de fecha 06/02/2014 aprueba adjudicación de la obra.Cuenta con permiso obra menor simple N° 11  de fecha 17/02/2014. DA N° 0745 de fecha 06/02/2014 autoriza cancelación permiso ocupación de via. Con fecha 25/02/2014 se cancela permiso ocupación de via.  Con fecha 12/02/2014 empresa INGEAS solicita ampliación plazo firma contrato. Cuenta con permiso ocupación de vias N° 35 de fecha 22/01/2014.Ord. N° 0858 de fecha 06/06/2014 de DOM a Jefe de División de Transporte Público Regional remite totalidad de ant., de obras , para estado de pago N° 1. Ord. N° 0857 de fecha 06/06/2014 de DOM solicita decretar integrantes comisión. Ord. N° 155 de UPI solicita modificar integrantes comisión. Acta recepción provisoria con observaciones de fecha 27/06/2014. Acta de recepción provisoria de fecha 30/06/2014. Ord. N° 1157 de fecha 31/07/2017 de DOM solicita decreto aprobación acta recepción provisoria. Multas $179.971.- Acta de recepción definitiva de fecha 15/10/2015. DA N° 5527 de fecha 12/11/2015 aprueba acta de recepción definitiva.</t>
  </si>
  <si>
    <t>Con fecha 09/01/2014 se ingresa a DOM solicitud de Permiso Obra Menor.  Mediante Or. 017 de fecha 27/01/2014 se solicita cancelación de derechos municipales.   Mediante Ord. 055 de fecha 03/02/2014 se solicita cancelación de Permiso de Ocupación de Vía Pública. DA N° 0650 de fecha 03/02/2014 autoriza cancelación permiso obra menor. Cuenta con Permiso Obra Menor Simple N° 9 de fecha 17/02/2014. DA N° 0745 de fecha 06/02/2014 autoriza cancelación permiso ocupación de via. Cuenta con permiso ocupación de via N° 34. Con fecha 25/02/2014 se cancela permiso ocupación de via. Ord. N° 370 05/03/2014 de DOM informa entrega de terreno.  Ord. N° 610 de fecha 24/04/2014 de DOM solicita decretar aumento de plazo.DA N° 2500  de fecha 06/05/2014 autoriza aumento de plazo 12 días corridos.DA N° 2118 de fecha 17/04/2014 designa comisión. fecha de recepción provisoria con observaciones 10/06/2014. Acta de recepción provisoria de fecha 19/06/2014. Ord. N° 1047 de fecha 11/07/2014 de DOM solicita decreto aprobación acta recepción provisoria. DA N° 3902 de fecha 23/07/2014 aprueba acta recepción provisoria. Acta de recepción definitiva de fecha 17/09/2015.- DA N° 5528 de fecha 12/11/2015 aprueba acta de recepción definitiva.</t>
  </si>
  <si>
    <t>DA N°6056 de fecha 03/12/2015 autoriza cancelación de permiso de edificacion por $439,318.-</t>
  </si>
  <si>
    <t>11,12,2015 envio soporte digital</t>
  </si>
  <si>
    <t>Cuenta con convenio que a la fecha 11,12,2015 se encuentra en tramite de firmas</t>
  </si>
  <si>
    <t>Res. afecta N°92 de fecha 02/11/2015 con fceha 24/11/2015 se adjudica al Contratista Jorge Campos Sapiain</t>
  </si>
  <si>
    <t>Mauricio Veloso</t>
  </si>
  <si>
    <t>Con fecha 03,12,2015 se ingresa expediente para permiso Municipal a la DOM bajo el folio 201520881// Se envía soporte digital a Eduardo Lobos con fecha 04,12,2015//</t>
  </si>
  <si>
    <t>2295-96-LP14 2295-60-lp15</t>
  </si>
  <si>
    <t>27-11-2014 31/07/2015</t>
  </si>
  <si>
    <t>18-12-2014 02/09/2015</t>
  </si>
  <si>
    <t>Publicado en Diario el Centro de fecha 29/12/2015 listado preliminar de selección.</t>
  </si>
  <si>
    <t xml:space="preserve">DA N° 6478 de fecha 29/12/2015 se adjudica a Sociedad Constructora INGETALK Ltda. </t>
  </si>
  <si>
    <t>RETIRADO/ EJECUTADO FINANCIAMIENTO MUNICIPAL</t>
  </si>
  <si>
    <t>Jorge envia la arquitectura con fecha 19,11,2015 y Pamela deriva a desarrollo de especialidades y estructura/ Se entrega proyecto a revisión y se subsanan observaciones//</t>
  </si>
  <si>
    <t>Reposición Cierro Exterior Escuela El Edén</t>
  </si>
  <si>
    <t>6 poniente N°350</t>
  </si>
  <si>
    <t>La obra consulta la reposición del cierro exterior ubicado en el deslinde principal de la escuela hacia la calle 6 poniente , se ejecutaran tramos de albañileria y de reja metalica.</t>
  </si>
  <si>
    <t>Permiso  en trámite</t>
  </si>
  <si>
    <t>Construcción Patio Techado Escuela de Parvulos Ines Sylvestre de Artozón</t>
  </si>
  <si>
    <t>2 Sur N°1741</t>
  </si>
  <si>
    <t>La obra comprende la ejecución de  una cubierta de patio central, de estructura de acero tipo tubest de grandes dimensiones con cubierta continua de ZINC- ALUM</t>
  </si>
  <si>
    <t>Mejoramiento y Habilitación de Medidas de Seguridad  Escuela Antupehuén</t>
  </si>
  <si>
    <t>14 Oriente 15 Sur</t>
  </si>
  <si>
    <t>La propuesta contempla una implementacion integral de medidas de seguridad vial en esta interseccion de manera de evitar accidentes y mejorar la seguridad de los niños tanto al acceso como a la salida.</t>
  </si>
  <si>
    <t>Mejoramiento y Habilitación de Medidas de Seguridad  Escuela Esperanza</t>
  </si>
  <si>
    <t>9 norte 16 oriente</t>
  </si>
  <si>
    <t>Mejoramiento y Habilitación de Medidas de Seguridad  vial cruce peatonal Liceo de Cultura y Difusion Artistica</t>
  </si>
  <si>
    <t>2 Oriente 6 Sur</t>
  </si>
  <si>
    <t>Mejoramiento y Habilitación de Medidas de Seguridad Liceo Amelia Courbis</t>
  </si>
  <si>
    <t xml:space="preserve">4 Oriente 1 norte </t>
  </si>
  <si>
    <t>La propuesta contempla un mejoramiento de las  medidas de seguridad vial en este establecimiento de manera de evitar accidentes y mejorar la seguridad de los alumnos tanto en el acceso al liceo como a la salida.</t>
  </si>
  <si>
    <t>Mejoramiento y Habilitación de Medidas de Seguridad Liceo Enrique Maldonado Sepulveda</t>
  </si>
  <si>
    <t>3 Norte 1 Poniente</t>
  </si>
  <si>
    <t>La propuesta contempla un implementacion integral  de las  medidas de seguridad vial , en esta intersección que enfrenta un establecimiento de educacional de manera de evitar accidentes y mejorar la seguridad de los niños tanto en el acceso al establecimiento  como a la salida.</t>
  </si>
  <si>
    <t xml:space="preserve">Mejoramiento y Habilitación de Medidas de Seguridad Liceo Industrial Superior </t>
  </si>
  <si>
    <t>Avda. Bernardo  O"Higgins</t>
  </si>
  <si>
    <t>Mejoramiento y Habilitación de Medidas de Seguridad Escuela Sargento 2° Daniel Rebolledo</t>
  </si>
  <si>
    <t>Enviado a Presupuesto</t>
  </si>
  <si>
    <t>Mejoramiento y Habilitación de Medidas de Seguridad  Escuela Costanera</t>
  </si>
  <si>
    <t>Mejoramiento y Habilitación de Medidas de Seguridad Escuela Basica Talca</t>
  </si>
  <si>
    <t>Mejoramiento y Habilitación de Medidas de Seguridad Escuela Prosperidad</t>
  </si>
  <si>
    <t>Mejoramiento y Habilitación de Medidas de Seguridad Escuela Juan Luis Sanfuentes</t>
  </si>
  <si>
    <t>2295-107-le15</t>
  </si>
  <si>
    <t>2295-109-lp15</t>
  </si>
  <si>
    <t>Se envian a CNCA consulta para utilización de saldos, para generar un aumento de obras mediante oficio N° 1804 del 14,08,2014// Mediante mail de fecha 22,08,2014 del CNCA se recibe respuesta positicva, la que es derivada mediante correo a la inspección técnica y directora de obras para conocimiento y tramites procedentes// DA N° 4382 de fecha 21,08,2014 designa integrante comisión de recepción a Directora de Obras, Rodrigo Bertín, Lorena Valenzuela y Violeta Navarro (ITO)// Ord. N° 1270 del 25,08,2014 de DOM a Alcalde solicita aumento de obras por $ 4,674,245 y plazo de 34 días corridos contabilizados a partir del 24,08,2014//Aumento de Obras y Aumento de plazo aprobado mediante DA N° 4739 del 09,09,2014// Anexo de Contrato firmado con fecha 24/09/2014. Ord. N° 1547 de fecha 07/10/2014 de DOM  a Consejo de la Cultura y las Artes Región del Maule. Acta de recepción provisoria  con observaciones de fecha 01/10/2014 plazo para subsanar obs. 5 días.  Acta de recepción provisoria de fecha 06/10/2014. Ord. N° 1584 de fecha 16/10/2014 de DOM remite acta de recepción provisoria  para conocimiento y aprobación de decreto.  Mediante Ord. 1672 de fecha 29/10/2014 de DOM a SECPLAN, remite Estado de Pago N° 1 y N° 2. D.A. 5515 de fecha 22/10/2014 aprueba acta de recepción provisoria.// Mediante oficio N°0106 del 12,01,2015   directora de finanzas solicita la devolución de los dineros a favor del proyecto para ser devueltos al CNCA//Mediante Ord. N° 0260 del 03,02,2015 se envia rendición final y cierre del proyecto dado que se adjunta comprobante por devolución de dinero en excedentes al CNCA/Ord N° 02934 del 11,12,2015 DOM remite a Alcalde acta de  recepción definitiva para aprobación//DA N° 6308 del 18,12,2015 aprueba acta de recepción definitiva//</t>
  </si>
  <si>
    <t>DA que designa Comisión de Recepción N° 75 de fecha 09,01,2014// Oficio N° 719 del 14,05,2014 DOM solicita al Sr. Alcalde aprobación del Acta de Recepción Provisoria de fecha 24,04,2014//Ord. N° 01991 de fecha 04,12,2015 DOM solicita aprobación Acta Recepción Definitiva//</t>
  </si>
  <si>
    <t>135+08</t>
  </si>
  <si>
    <t>Oficio N° 01752 del 20,10,2015 de Directora de Obras a Alcalde solicita autorización mediante DA para designar comisión de recepción//DA N° 5203 del 28,10,2015 designa comisión de recepción//Mediante Ord N° 01838  del 05,11,2015 DOM solicita al Alcalde autorización aumento de plazo de 08 días corridos// DA N° 5524 del 12,11,2015 autoriza aumento de plazo de 8 días corridos//DA N° 5830 del 25,11,2015 aprueba contrato de aumento de plazo suscrito con fecha 20,11,2015//DA N° 6488 del 31,12,2015 aprueba acta de recepción provisoria de fecha 27,11,2015//</t>
  </si>
  <si>
    <t>Con fecha 03,11,2015 se envia soporte digital a DAEM (Carlos Perez), arquitectura, evacuación de aguas lluvias y presupuesto para su ejecución por administración directa.// Mediante oficio N° 149 del 04,11,2015 se envia sopoprte papel al DAEM// Con fecha 10,11,2015 se ingresa expediente para permiso folio 201519481//Mediante oficio N° 168 de fecha 24,11,2015 se solicitó cancelación derechos municipales/DA N° 6016 del 01,12,2015 aprueba cancelación derechos municipales//</t>
  </si>
  <si>
    <t>Con fecha 06,11,2015 se envia soporte digital a DAEM (Carlos Perez), arquitectura, evacuación de aguas lluvias y presupuesto para su ejecución por administración directa.// Mediante oficio N° 152 del 09,11,2015 se envia soporte papel al DAEM// Con fecha 10,11,2015 se ingresa expediente para permiso folio 201519479// Mediante oficio N° 167 de fecha 24,11,2015 se solicitó cancelación derechos municipales/DA N° 6017 del 01,12,2015 aprueba cancelacion derechos municipales</t>
  </si>
  <si>
    <t xml:space="preserve">D.A. 1743 de fecha 13/04/2015 a Importaciones y Representaciones JJC Ltda. DA N° 6341 de fecha 21/12/2015 adjudica a Importaciones y Representaciones JJC Ltda. </t>
  </si>
  <si>
    <t>Mediante Memo N° 06 de fecha 16/04/2015 se remiten carpetas copia para ITO y Contratista.  Mediante Ord. 251 de fecha 30/04/2015 de Director (s) Asesoria Jurídica a Alcalde (s), informa que la empresa Importaciones y Representaciones JJC Ltda., no cumplió con el plazo correspondiente para la firma de contrato, por lo que proyece readjudicar el proyecto o convocar una nueva licitación y hacer efectiva la Boleta de Seriedad de la Oferta.  D.A. 2287 de fecha 08/05/2015 indica que se haga efectiva por parte de la Tesorería Municipal la boleta que garantiza la seriedad de la oferta ya que el oferente con cumplió con el plazo correspondiente para firmar el contrato.  D.A 2726 de fecha 28/05/2015 considera que por informe de Directora de Asesoría Jurídica sugiere no adjudicar a ningún oferente la Licitación y ordena se realice un nuevo procedimiento licitatorio; declara inadmisible la propuesta pública en atención que el oferente no concurrió a firmar contrato dentro del plazo establecido y se indica que se debe proceder a la realización de una nueva propuesta pública.  D.A 2884 de fecha 05/06/2015 modifica D.A. 2726 en orden de eliminar el punto número 1 del decreto.Convenio mandato de fecha 03/09/2015//Resolución N° 3139 de fecha 04/09/2015aprueba convenio//Ord. N°3009 de fecha 18/11/2015 de Intendente acusa recibo de antecedentes de adjudicación, remitie observaciones y solicita emitir informe técnico y certificado//Ord. N° 2953 de fecha 25/11/2015 de Alcalde remite informe técnico y certificado de profesional responsable. Ord. N°3326 de fecha 18/12/2015 de Intendente acusa recibo ant. de subsanación obs. adjudicación del proyecto .</t>
  </si>
  <si>
    <t>Se revoca primer llamado mediante DA N° 5544 de fecha 12,11,2015, se espera nuevo llamado a licitación//Se efectúa 2° llamado con fecha 10,12,2015</t>
  </si>
  <si>
    <t>Con fecha 01,10,2015 se envia soporte digital de Planos de Instalaciones y Red Electrica, con fecha 05,10,2015 se envía soporte papel//Con fecha 28,10,2015 se remite aprobación ANSM proyecto de instalaciones/Cuenta con permiso de edificación N° 291 del 04,12,2015 remitido a la Unidad de Construcción//</t>
  </si>
  <si>
    <t>Con fecha 05,10,2015 se envia soporte papel y digital de Planos de Instalaciones y Red Electrica///Con fecha 02,11,2015 se remite aprobación ANSM proyecto de instalaciones/Cuenta con permiso de edificación N° 290 del 04,12,2015 remitido a la Unidad de Construcción//</t>
  </si>
  <si>
    <t>Con fecha 29,10,2015 se publica REX 83 del Ministerio de Energía en el cual da cuenta de los proyectos selecionados, siendo Talca uno de ellos pero no alcanzó el puntaje de corte para obtener el financiamiento, dado que el monto disponible a nivel nacional no era suficiente para abordar todos los seleccionados.. De 149 postulaciones 26 quedaron seleccionados que cumplieron con todos los requisitos del proceso y Talca se encontraba dentro de este numero y sólo nueve proyectos  obtuvieron el financiamiento.  Con fecha 21,12,2015 se recibe oficio N° 1721 del 14,12,2015  de Jefe División Acceso y Equidad Energetica indicando que el proyecto ha sido evaluado y no adjudicado</t>
  </si>
  <si>
    <t>Reparación y Alteración Liceo Ignacio Carrera Pinto, Talca.</t>
  </si>
  <si>
    <t>DA N° 6504 del 31,12,2015 autoriza cancelación derechos municipales por concepto de permiso de edificación</t>
  </si>
  <si>
    <t>2295-108-lp15</t>
  </si>
  <si>
    <t>31,12,2015</t>
  </si>
  <si>
    <t>21,01,2016</t>
  </si>
  <si>
    <t>Se envío arquitectura para especialidades/Con fecha 05,01,2016 se ingresa expediente para permiso Municipal a la DOM bajo el folio 201600089// Se envía soporte digital a Eduardo Lobos con fecha 05,01,2016//Se envía soporte papel mediante oficio N° 05 del 05,01,2016 a Depto Construcción//</t>
  </si>
  <si>
    <t>DA N° 6448 del 29,12,2015 a René Sepúlveda Bernal</t>
  </si>
  <si>
    <t>ENVIADO PARA SU EJECUCIÓN EN EL DAEM 07/01/2016</t>
  </si>
  <si>
    <t>DA N° 6548 de fecha 01/12/2015 y Convenio de Transferencia de recursos de fecha 15/12/2015.</t>
  </si>
  <si>
    <t>DA. N°5544 de fecha 12/11/2015 Se revoca licitación publica. Ord. N° 188 de fecha 22/12/2015 UPI remite Evaluación técnica de la licitación.</t>
  </si>
  <si>
    <t>DEX N°  1927 del 03,12,2015 aprobado mediante DA N° 6550 del 31,12,2015</t>
  </si>
  <si>
    <t>Convenio de Transferencia de fecha 15,12,2015 del Gobierno Regional//DA N° 6548 del 01,12,2015 aprueba Convenio//</t>
  </si>
  <si>
    <t>DA N° 0032 del 07,01,2016 a Sociedad Constructora INGETALK Ltda.</t>
  </si>
  <si>
    <t>DA N° 0069 del 13,01,2016 a Constructora ENCO LIMITADA</t>
  </si>
  <si>
    <t>APROBADO  FINANCIERAMENTE</t>
  </si>
  <si>
    <t>Cuenta con D.A. N° 0191 de fecha 15/01/2016 autoriza cancelación permiso de obra menor simple.</t>
  </si>
  <si>
    <t>REX 15218/2015 de fecha 23,11,2015 (informada a SECPLAN el 16,01,2016)</t>
  </si>
  <si>
    <t>21,01,2016 soporte digital</t>
  </si>
  <si>
    <t>REPOSTULAR 2016</t>
  </si>
  <si>
    <t xml:space="preserve">Adquisición e Instalación de Equipamiento Mejoramiento Gimnasio Regional de Talca </t>
  </si>
  <si>
    <t xml:space="preserve">  Pablo Tartari</t>
  </si>
  <si>
    <t xml:space="preserve">04-11-2011            23-03-2012         </t>
  </si>
  <si>
    <t xml:space="preserve">30-11-2011                24-05-2012         </t>
  </si>
  <si>
    <t xml:space="preserve">2295-122-LP11          2295-27-LP12       </t>
  </si>
  <si>
    <t>DA. N° 4872 de fecha 13/08/2015 adjudica a Empresa de Construcciones y Sondajes S.A.</t>
  </si>
  <si>
    <t>Decreto Exento N°2006 de fecha 07/12/2015 //DA. N° 6549 de fecha 31/12/2015</t>
  </si>
  <si>
    <t>Decreto Exento N° 2085 de fecha 07/12/2015 // DA. N° 6549 de fecha 31/12/2015</t>
  </si>
  <si>
    <t>Decreto Exento N°1974 de fceha 04/12/2015// DA. N° 6550 de fecha 31/12/2015</t>
  </si>
  <si>
    <t>DA. N° 0239 de fecha 19/01/2016 declara desierta la propuesta pública.</t>
  </si>
  <si>
    <t>ENVIADO PARA SU EJECUCIÓN EN EL DAEM 11/01/2016</t>
  </si>
  <si>
    <t>ENVIADO PARA SU EJECUCIÓN EN EL DAEM 18/01/2016</t>
  </si>
  <si>
    <t>Publicado en Diario el Centro de fecha  18/01/2016 Selección Definitiva. Ord. N° 118 de fecha 19/01/2016.</t>
  </si>
  <si>
    <t>Publicado en Diario el Centro de fecha  18/01/2016 Selección Definitiva.  Ord. N° 118 de fecha 19/01/2016.</t>
  </si>
  <si>
    <t>Christian Ramirez Quilodrán</t>
  </si>
  <si>
    <t>Adquisición camión limpiafosas, Talca</t>
  </si>
  <si>
    <t>Comprende la adquisición de un camión limpiafosas especializado y viene a complementar la flota municipal permitiendo dar mayor cobertura del servicio de limpieza de pozos especialmente en la comunidad rural de esta comuna.</t>
  </si>
  <si>
    <t>FNDR-CIRCULAR 33 año 2016</t>
  </si>
  <si>
    <t>Postulado mediante oficio N° 0169 del 27,01,2016</t>
  </si>
  <si>
    <t>1 Norte 797, Talca</t>
  </si>
  <si>
    <t>Cuenta con Permiso Municipal</t>
  </si>
  <si>
    <t>Construcción Sede Social Villa Ecuador, Talca.</t>
  </si>
  <si>
    <t>EN ETAPA DE RECEPCION</t>
  </si>
  <si>
    <t>ENTREGADO PROYECTO AL DAEM</t>
  </si>
  <si>
    <t>DA N° 0071 de fecha 13/01/2016. a Sociedad Ingetalk Limitada.// Contrato firmado de fecha 28,01,2016// OC N° 2295-18-SE16</t>
  </si>
  <si>
    <t>Calle 22 Sur S/N°, esquina pasaje 4 ½ Poniente C,  Talca</t>
  </si>
  <si>
    <t>Jorge envia la arquitectura con fecha 03,02,2016 a Pamela para derivar a desarrollo de especialidades y estructura/</t>
  </si>
  <si>
    <t xml:space="preserve">DA VII Reg N° 38 del 24,11,2015 acepta propuesta publica diseños indicados </t>
  </si>
  <si>
    <t>Crisosto Smith Arquitectos Ltda</t>
  </si>
  <si>
    <t xml:space="preserve">Cesar Inzulza Gálvez (Dirección de Arquitectura MOP) </t>
  </si>
  <si>
    <t>25,01,2016</t>
  </si>
  <si>
    <t>05,10,2017</t>
  </si>
  <si>
    <t>05,02,2016</t>
  </si>
  <si>
    <t>Se entregaron carpetas copias con fecha 10,02,2016 a Unidad de Licitaciones//</t>
  </si>
  <si>
    <t>02,02,2016</t>
  </si>
  <si>
    <t>01,04,2016</t>
  </si>
  <si>
    <t>DA. N° 0252 de fecha 19/01/2016 autoriza cancelación permiso edificación obra nueva. Permiso de Edificación N°21 de fecha 01/02/2016</t>
  </si>
  <si>
    <t>DA. N° 0688 de fecha 06/02/2016 se adjudica a Sociedad Constructora INGETALK Limitada.</t>
  </si>
  <si>
    <t>DA N° 0684 de fecha 08/02/2016 adjudica a Luis Leal Oyarzún.</t>
  </si>
  <si>
    <t xml:space="preserve">DA N° 5738 del 23,11,2015 autoriza ejecución vía administración directa a cargo del DAEM. </t>
  </si>
  <si>
    <t>DA N° 0020 de fecha 07/01/2016 autorización cancelación permiso de edificación. Permiso Edificación N°11 de fecha 20/01/2016.</t>
  </si>
  <si>
    <t>Resolución Exenta N° 213 de efecha 22/01/2016 aprueba modificación de profesionales residente y autocontrol. RESIDENTE Ricardo Antonio Mendoza Cabezas AUTOCONTROL Elizabeth  Sepúlveda Lobos.</t>
  </si>
  <si>
    <t>665 días corridos (590 dias corridos correspondientes al contrato mas 75 dias corridos correspondientes a la aplicación del Art. 81 del Reglamento para la contratción de trabajos de consultoría.)</t>
  </si>
  <si>
    <t>Se adjudica a Mas y Fernández Arquitectos e Inversiones Ltda.</t>
  </si>
  <si>
    <t xml:space="preserve">Modalidad de contrtación suma alzada sin reajuste </t>
  </si>
  <si>
    <t>DIRECCION REGIONAL DE ARQUITECTURA MOP REGION DEL MAULE.</t>
  </si>
  <si>
    <t>60 +10</t>
  </si>
  <si>
    <t xml:space="preserve">DA. N° 0866 de fecha 18/02/2016 Autoeiza cancelación Permiso de Edificación por la suma de $618,920.-  con fecha 24/02/2016 se cancela permiso de Edificación. Cuenta con Permiso de Edificación N° 35 de fecha 25/02/2016. </t>
  </si>
  <si>
    <t xml:space="preserve">Cuenta con contrato de fecha 24/02/2016, Orden de Compra N°2295-44-SE 16 </t>
  </si>
  <si>
    <t>22,01,2016</t>
  </si>
  <si>
    <t>04,07,2016</t>
  </si>
  <si>
    <t>Marco Merlín Alcántara</t>
  </si>
  <si>
    <t>DA N° 0685 del 08,02,2016 a Sociedad de Inversiones COYAM Ltda.// Contrato de fecha 22,02,2016</t>
  </si>
  <si>
    <t>Ord. N° 034 de fecha 05/02/2016 se solicita cancelación Permiso Obra Menor Simple. DA. N° 0691 de fecha 08/02/2016 autoriza cancelación permiso edificación obra menor. Cuenta con Permiso Obra Menor Simple N° 12 de fecha 26/02/2016.</t>
  </si>
  <si>
    <t>Ord. N° 034 de fecha 05/02/2016 se solicita cancelación Permiso Obra Menor Simple. DA. N° 0691 de fecha 08/02/2016 autoriza cancelación permiso edificación obra menor. Cuenta con Permiso Obra Menor Simple N° 14 de fecha 26/02/2016.</t>
  </si>
  <si>
    <t>Ord. N° 034 de fecha 05/02/2016 se solicita cancelación Permiso Obra Menor Simple. DA. N° 0691 de fecha 08/02/2016 autoriza cancelación permiso edificación obra menor. Cuenta con Permiso Obra menor Simple N° 16 de fecha 26/02/2016.</t>
  </si>
  <si>
    <t>Ord. N° 034 de fecha 05/02/2016 se solicita cancelación Permiso Obra Menor Simple. DA. N° 0691 de fecha 08/02/2016 autoriza cancelación permiso edificación obra menor. Cuenta con Permiso de Obra Menor Simple N° 13 de fecha 26/02/2016.</t>
  </si>
  <si>
    <t>Ord. N° 034 de fecha 05/02/2016 se solicita cancelación Permiso Obra Menor Simple. DA. N° 0691 de fecha 08/02/2016 autoriza cancelación permiso edificación obra menor. Cuenta con Permiso Obra menor Simple N° 17 de fecha 26/02/2016.</t>
  </si>
  <si>
    <t>Ord. N° 034 de fecha 05/02/2016 se solicita cancelación Permiso Obra Menor Simple. DA. N° 0691 de fecha 08/02/2016 autoriza cancelación permiso edificación obra menor. Cuenta con Permiso Obra Menor Simple N° 19 de fceha 26/02/2016.</t>
  </si>
  <si>
    <t>Ord. N° 034 de fecha 05/02/2016 se solicita cancelación Permiso Obra Menor Simple. DA. N° 0691 de fecha 08/02/2016 autoriza cancelación permiso edificación obra menor. Cuenta con Permiso Obra Menor Simple N° 11 de fecha 26/02/2016.</t>
  </si>
  <si>
    <t>Ord. N° 034 de fecha 05/02/2016 se solicita cancelación Permiso Obra Menor Simple. DA. N° 0691 de fecha 08/02/2016 autoriza cancelación permiso edificación obra menor. Cuenta con Permiso Obra Menor Simple N° 18 de fecha 26/02/2016.</t>
  </si>
  <si>
    <t>Ord. N° 034 de fecha 05/02/2016 se solicita cancelación Permiso Obra Menor Simple. DA. N° 0691 de fecha 08/02/2016 autoriza cancelación permiso edificación obra menor. Cuenta con Permiso Obra Menor Simple N°10 de fecha 26/02/2016.</t>
  </si>
  <si>
    <t>Corresponde a un proyecto cuyo diseño lo elaboró una consultora externa . El Municipio colaboró en el proceso  de revisión de los diseños definitivos, pero la ejecución está a cargo del MINVU.En general son  254.965 m2, donde se pude mencionar el mejoramiento  del anfiteatro, construcción de un skatepark, maquinas de ejercicio, circutos deportivos, entre otros, además de 2 kilometros de ciclovias.</t>
  </si>
  <si>
    <t>Este proyecto se mantiene en planilla solo como información para la comunidad, puesto que la Unidad Técnica es el MINVU- SERVIU</t>
  </si>
  <si>
    <t>Este proyecto se mantiene en planilla solo como información para la comunidad, proyecto Unidad Técnica MINVU- SERVIU</t>
  </si>
  <si>
    <t>Se solicita la autorización de pago derecho municipales permiso de edificación// Cuenta con permiso  Municipal de Reconstrucción N° 3 del 22,02,2016 enviado a Eduardo Lobos con fecha 07/03/2016//</t>
  </si>
  <si>
    <t>Se solicita la autorización de pago derecho municipales permiso de edificación/ Cuenta con Permiso de Edificación N° 33 del 22,02,2016// Se envia Permiso a Eduardo Lobos con fecha 07,03,2016//</t>
  </si>
  <si>
    <t>DA N° 0477 del 27,01,2016 autoriza cancelación derechos muncipales por permiso de edificación// Cuenta con Permiso de Edificación N° 37 del 26,02,2016/  Se envia Permiso a Miguel A. Pincheira con fecha 07,03,2016//</t>
  </si>
  <si>
    <t>Con fecha 07,03,2016 se envía permiso de edificación a Carlos Pérez del DAEM//</t>
  </si>
  <si>
    <t>Acta de entrega de terreno de fecha 27/06/2014. Ord. N°188 de UPI de fecha 25/07/2014 , remite antecdentes por aumento de obras para estudio del contratista y posterior entrega de oferta.  Mediante Ord. 201 de fecha 04/08/2014 se remiten Especificaciones Técnicas de Aguas Lluvias modificadas para aumento de obra. // DA N° 4738 del 09,09,2014 autoriza aumento de obras por un monto de $ 3,200,432 y aumento de plazo por 35 días corridos//  DA N° 4778 de fecha 11/09/2014 designa comisión de recpción provisoria y definitiva. Anexo de contrato de fecha 23/09/2014. Acta de recepción provisoria con observaciones 29/09/2014. Acta de recepción provisoria de fecha 03/10/2014. Ord. N° 1617 de fecha 20/10/2013 de DOM remite acta de recepción provisoria para aprobación y decreto respectivo.  D.A. 5548 de fecha 24/10/2014 aprueba anexo de contrato.// DA N° 5631 del 29,10,2014 aprueba acta de recepción provisoria. Acta de Recepción definitiva de fecha 16/12/2015. DA. N° 0016 de fecha 07/01/2016 aprueba acta de recepción definitiva.</t>
  </si>
  <si>
    <t>DA N° 4117 del 26,08,2015 autoriza ejecución vía administración directa a cargo de Carlos Pérez del DAEM//Cuenta con informe favorable de revisor independiente de arquitectura fue ingresado a la DOM para revisión y aprobación permiso municipal// DA N° 6503 del 31,12,2015 autoriza cancelación derechos municipales por permiso de edificación//</t>
  </si>
  <si>
    <t>Mediante oficio N° 395 del 29,09,2015 se solicita la contratación de Revisor Independiente de Arquitectura a fin de subsanar observaciones y obtener el Permiso Municipal correspondiente//Con fecha 12,11,2015 se recibe informe favorable revisor independiente y se ingresa con fecha 13,11,2015 a DOM para subsanar observaciones pendientes//Cuenta con Permiso de Edificación enviado al equipo construcción del DAEM</t>
  </si>
  <si>
    <t>2295-110-le15                           2295-22-le16</t>
  </si>
  <si>
    <t>31-12-2015                25-02-2016</t>
  </si>
  <si>
    <t>12-01-2016                       07-03-2016</t>
  </si>
  <si>
    <t>DA N° 5738 del 23,11,2015 autoriza ejecución vía administración directa a cargo del DAEM// Con fecha 25,01,2016 mediante Ord N° 022 se solicita autorización para cancelación derechos municipales por permiso de edificación//Mediante DA N° 0478 del 27,01,2016 autoriza cancelación derechos municipales// Cuenta con permiso Municipal de Edificación N° 38 del 26,02,2016//</t>
  </si>
  <si>
    <t>Revisar estado en pataforma porque le quitaron elegibilidad a la mayoría de los proyectos. Es necesario reactivarlos todos y mantener una buena cartera elegible. Se ha solicitado la actualización de este proyecto al Cristian Henriquez, se vuelve a reiterar su petición./ Se reitera petición a Cristian Henriquez mediante mail con fecha 04,06,2015 y 23,06,2015// Se solicita a Cristian Hneriquez la actualización del proyecto conforme a nuevo levantamiento de necesidades para volver a postular//</t>
  </si>
  <si>
    <t>ORD. N° 0688 de fecha 14/05/2015 informa priorización regional programa espacio publicos queda en lugar N° 23 de 23. Ord. N° 39 de fecha 07/01/2016 se informa que quedo en lugar N° 22 se debe repostular durante el mes de marzo y abril 2016</t>
  </si>
  <si>
    <t>DA N° 6477 del 29,12,2015 a Constructora ENCO LTDA,// Contrato de fecha 07,01,2016  y OC N° 2295-281-SE15</t>
  </si>
  <si>
    <t>Cuenta con Permiso Obra Menor Simple N° 22 del 03,11,2015//Mediante Ord N° 535 del 28,12,2015 se envia informe de licitación a la Comisión de Evaluación de Propuestas//Mediante Ord N° 002 del 05,01,2016 se envía informe de licitación corregido dado a la Comisión de Evaluación de propuestas, dado que se detectaron errores en la evaluación tecnico economica///Mediante oficio N° 0251 de fecha 03,02,2016 Sr. Alcalde informa a Presidenta JJVV sobre la ejecución del proyecto//</t>
  </si>
  <si>
    <t>Ord. N° 537 de fecha 28/12/2015 SECPLAN remite informe de licitación a comisión de evaluación de propuesta. Cuenta con Contrato de fecha 14/01/2016. Orden de Compra N° 2295-280-se15</t>
  </si>
  <si>
    <t xml:space="preserve">DA N°5680 de fecha 19/11/2015 que autoriza cancelación de permiso obra menor simple. Se cancela permiso de obra menor simple con fecha 02/12/2015. Cuenta con permiso obra menor simple N°38 de fecha 02/12/2015./Mediante oficio N° 0252 de fecha 03,02,2016 Sr. Alcalde informa a Presidente JJVV sobre la ejecución del proyecto// </t>
  </si>
  <si>
    <t>DA N°5512 de fecha 12/11/2015 autoriza cancelacion de permiso obra menor. Con fecha 24/11/2015 se cancela permiso obra menor. Cuenta con permiso obra menor simple N° 36 de fecha 24/11/2015./Mediante oficio N° 0254 de fecha 03,02,2016 Sr. Alcalde informa a Presidentes JJVV sobre la ejecución del proyecto//</t>
  </si>
  <si>
    <t>Jorge envia la arquitectura con fecha 01,12,2015 a Pamela para derivar a desarrollo de especialidades y estructura/ Lista Ingeniería al 30,12,2015/ Se envía Ingeniería soporte digital a Jorge F. con fecha 05,01,2016// Mediante oficio N° 03 del 05,01,2016 se envia soporte papel dos copias de Ingeniería// al 05,01,2016 queda pendiente el envío corregido de las instalaciones//</t>
  </si>
  <si>
    <t>Se han solicitado las factibilidades técnicas, cuenta con CIP//Proyecto terminado se envía arquitectura y especialidades en formato digital a Sr. Pincheira con fecha 05,01,2016// Mediante oficio N° 04 del 05,01,2016 se envía soporte papel de especialidades a Depto Construcción/queda pendiente envío de estructura y eett al 05,01,2016//Con fecha 12,01,2015 se envía vía correo EETT a Sr. Pincheira//Mediante oficio N° 013 se envía proyecto de estructuras a Sr. Pincheira// Con fecha 12,01,2016 se ingresa expediente a DOM para solicitud de permiso bajo el folio 201600629//Con fecha 22,01,2016 se solicito autorización para cancelación derechos municipales// Mediante DA N° 0477 del 27,01,2016 autoriza cancelación derechos//</t>
  </si>
  <si>
    <t>2295-27-lp16</t>
  </si>
  <si>
    <t>29,02,2016</t>
  </si>
  <si>
    <t>14,05,2016</t>
  </si>
  <si>
    <t>2295-85-lp15 2295-94-lp15  2295-25-lp16</t>
  </si>
  <si>
    <t>03-11-2015 25/11/2015 02/032016</t>
  </si>
  <si>
    <t>25-11-2015 15/12/2015 22/03/2016</t>
  </si>
  <si>
    <t xml:space="preserve">Verónica Pizarro </t>
  </si>
  <si>
    <t>2295-28-LP16</t>
  </si>
  <si>
    <t>Contempla la adquisición e instalación de tableros marcadores, arcos de basquetbol, postes de voleibol, sistema cierre divisorio, carpeta protectora, piso multideportivo portátil en palmetas y arcos de baby futbol.</t>
  </si>
  <si>
    <t xml:space="preserve">La obra a ejecutar comprende la restructuracion funcional del gimansio en toda su superficie interior especialemnet en su anillo periemtral, modificando sus alturas. Sobre el segundo nivel se retoma el concepto del trazado de una pista atletica in door con el paviemnto apropiado, por medio de graderias retractiles ubicadas en su perimetro, a fin de multiplicar espacialmente la superficie util del recinto. se instalan una cubierta y frontones que incluyan aislación termica. Redes sanitarias y electricas e iluminación de acuerdo a estandares actuales, Se repavimenatra la carpeta de la superficie de canchas, de acuerdo a estandares internacionales previa inmersión de su superficie. </t>
  </si>
  <si>
    <t>Se envian antecedentes mediante Memo N° 07 y en soporte digital con fecha 07/05/2015</t>
  </si>
  <si>
    <t>2295-53-LP15</t>
  </si>
  <si>
    <t xml:space="preserve"> Mediante Ord. 1035 de fecha 28/04/2015 de Jefa División Analisis y Control de Gestion del Gore a Sr. Alcalde, solicita remitir a la brevedad calendario de licitación de la obra.  Mediante Ord. 2459 de fecha 29/09/2015 de Jefa de División de Análisis y Control de Gestión GORE a Sr. Alcalde acusa recibo de antecedentes de la licitación y solicita que se informe una vez que se cuente con decreto que resuelve la adjudicación.</t>
  </si>
  <si>
    <t>Cuenta con Rate O.T. al 30.07.2009, otorgado por parte de SERPLAC. La iniciativa se remitió a Mideplan, según Ord. Nº3048 del 01.12.2009. Cabe señalar que inicialmente se había remitido a Serplac (para su despacho  Con fecha 06.09.10 mediente D.A Nº3890 se aprueban costos de operación.                                Con fecha 15.09.10 mediante Ord UGD Nº1984 es remitida la inciativa desde Gore a Serplac. Cuenta con OT de fecha 08/10/2010. Cuenta con RS con fecha 07/12/2010. Con fecha 04/02/2011 se recibe mail de Encargada Deporte Masivo Instituto Nacional del Deporte solicitando modificación calendario de financiamiento del proyecto. Con fecha 11/02/2011 a través de Ord. Nº UGD 343 se Intendente a Directora Regional IND se solicta confirmar disponibilidda de recursos y antecedentes para convenio mandato de ejecucion de proyecto.  Mediante Ord. 694 de fecha 16/10/2015 de Director (S) Asesoria Juridica a Sr. Alcalde remite pronunciamiento de Contraloria Regional del Maule, en la cual se concluye que las graderías ha debido ser exigida por parte de la Municipalidad sin que proceda efectuar un pago por esta.</t>
  </si>
  <si>
    <t xml:space="preserve">Mediante Ord.77 de fecha 25/05/2015 de Encargada Area Proyectos de Inversión a SECPLAN se solicita realizar dos licitación de acuerdo a la disponibilidad y demora en la adquisición y entrega de los distintos productos. Contrato firmado con fecha 04/11/2015. Orden de compra 2295-209-SE15 de fecha 11/11/2015 adquisión e instalación equipamiento  $134.125.125 Empresa de Construcciones y Sondajes S.A. </t>
  </si>
  <si>
    <t xml:space="preserve">06-04-2014,  nueva fecha de término 04/08/2014, nueva fecha de término 20/12/2014// Nueva fecha de termino el 20,02,2015. </t>
  </si>
  <si>
    <t xml:space="preserve">Mediante Ord. 0265 de fecha 28/01/2013 de Sr. Alcalde a DOM, se solicita cambio de arquitecto.  Mediante Ord. 1475 de fecha 13/06/2013 a IND, se informa de partidas que serán ejecutadas en convenio vigente y partidas que se incluirán en proyecto complementario.  Mediante Ord. 2158 de fecha 23/08/2013 se solicita a GORE pronunciarse sobre la utilización de gastos administrativos de ítems que no serán utilizados.  Mediante Ord. 1519 de fecha 08/10/2013 de DOM a SECPLAN, solicita análisis y V°B°  posterior de presupuesto de aumento de obra presentado por empresa contratista, y validación del diseño y cálculos de estructura.  Mediante Ord. 2688 de fecha 18/10/2013 de Sr. Alcalde a Sr. Intendente, solicita aprobación de aumento de obra y aumento de plazo. Mediante Ord. 2718 de fecha 25/10/2013 de Sr. Alcalde a IND, solicita aprobación aumento de obra, utilización de excedentes que permita financiar en parte este aumento.  Mediante Ord. 1636 de fecha 11/11/2013 de DOM a Sr. Alcalde, solicita D.A. de aprobación por aumento de obra y aumento de plazo autorizado por Sr. Intendente y Directora Regional del IND.  D.A. autoriza aumento de obras por la suma de $239,600,132 y amplia en 120 dias corridos el plazo de ejecución.  D.A. 6361 de fecha 06/12/2012 complementa D.A. 6117 en el sentido de establecer los porcentajes que financiarán IND y FNDR.  D.A. 6499 de fecha 13/12/2013 aprueba contrato de aumento de obra. Ord . N° 261 de fecha 19/03/2014 de Jefe Departamento de Auditoria solicita información frente a observaciones informe N°1 de contraloria.  Mediante Ord. 501 de fecha 26/05/2014 de Directora de Control a Sr. Alcalde, remite para visación decreto de pago N° 2502 del 14/05/2014.  Ord. N°1441 de fecha 08/07/2014 de Jefe División Analisis y Control de Gestión respuesta a consulta sobre utilización de recursos gasto administrativo del proyecto.  Contrato de aumento de plazo de fecha 27/08/2014 por un período de 138 días corridos, teniendo como nueva fecha de término 20/12/2014//  Mediante Ord. N° 0167 del 30,01,2015 DOM solicita al Alcalde Decretar la subrogancia de ITO a contar del 30,01,2015 al 20,02,2015 a la Sra. Violeta Navarro.// Anexo de contrato de fecha 21,01,2015  amplía el plazo de ejecución en 62 días corridos, a contar del 21,12,2014 al 20,02,2015// Mediante Ord. 054 de fecha 16/04/2015 de Encargada Area Proyectos de Inversión a Sr. Alcalde se solicita cancelación de derechos municipales correspondiente a la modificación del permiso original por un monto de $2,396,001.   D.A. 2477 de fecha 19/05/2015 autoriza cancelación de derechos municipales por concepcto de modificación proyecto.  Con fecha 02/06/2015 se cancela modificación permiso de edificación.  Mediante Ord. 1495 de fecha 16/06/2015 se solicita cambio de profesional.  Resolución N° 77/2015 del 19/06/2015 aprueba cambio de profesional quedando a cargo Pablo Tartari.  Con fecha 22/06/2015 se ingresan antecedentes para Recepción Municipal. Cuenta con Acta de Recepción Provisoria de fecha 11/08/2015.  DA N° 4087 de fecha 25/08/2015 aprueba acta de recepción provisoria, existe una disminución de $2.681.828 y multa de $6.936.455 total a disminuir más multa $9.618.283. </t>
  </si>
  <si>
    <t xml:space="preserve"> D.A. 1312 de fecha 01/03/2012 aprueba convenio mandato para obras de fecha 18/01/2012.   Ord. Nº 1595 de fecha 04/07/2012 adjunta rendición del proyecto. Ord. Nº 1607 de fecha 06/07/2012 , de Alcalde a Intendente adjunta informa de la Licitación con la finalidad de obtener VºBº a la sugerencia de adjudicación.  Mediante Ord. 2487 de fecha 11/07/2012 GORE autoriza adjudicar a Empresa de Construcciones y Sondajes S.A.   Ord. 413 de SECPLAN a Comisión Permanente de Evaluación de Propuesta  adjunta informe de licitación para VºBº a la sugerencia de adjudicación.  Contrato firmado con fecha 03/08/2012.  Anexo contrato de fecha 09/10/2015 modifica el contrato en cuanto a disminuir $3,1919,375 iva incluido.</t>
  </si>
  <si>
    <t>Vialidad Intermedia 2016-2017</t>
  </si>
  <si>
    <t>FNDR Vialidad Intermedia 2015-2016-2017</t>
  </si>
  <si>
    <t>2014-2015-2016-2017</t>
  </si>
  <si>
    <t xml:space="preserve">Se envian antecedentes a MINVU con fceha 11/09/2013 para su postulación. // Ord. N° 0167 de fecha 27/01/2016 se remiten ant. a MINVU Región del Maule para su postulación </t>
  </si>
  <si>
    <t>Al 16/03/2016 Falta aprobación Técnica de SERVIU Region del Maule.</t>
  </si>
  <si>
    <t>Contrucción Calzada calle 6 Sur entre calle de servicio Ruta 5 y 30 Oriente</t>
  </si>
  <si>
    <t>El proyecto consta de diferentes tramos de calzada que se pavimentarán en la calle antes identificada. Todos los pavimentos proyectados son en HCV. La calle en general, será tratada como vía de servicio,  se proyecta con un ancho de calzada de 7 y 6 metros de acuerdo a los espacios disponibles, con un largo total de aproximadamente 660 m.</t>
  </si>
  <si>
    <t>Vialidad Intermedia 2017</t>
  </si>
  <si>
    <t>6 Sur entre calle de servicio Ruta 5 y 30 Oriente</t>
  </si>
  <si>
    <t>Ord. N° 0167 de fecha 27/01/2016 se remiten Ant. a  MINVU Región del Maule para su postulación.</t>
  </si>
  <si>
    <t>03-08-2015, nueva fecha  de término 18-09-2015, fecha de término real 11-11-2015 (50 días de atraso)</t>
  </si>
  <si>
    <t xml:space="preserve">Con fecha 17/07/2014 se ingresa carpeta con antecedentes a DOM para obtención de Permiso de Edificación.  Mediante Nota de Pedido N° 93 se solicita contratación de revisión estructural.  D.A. 5508 de fecha 22/10/2014 autoriza trato directo para contratación de revisión estructural a SIGMA INGENIEROS CONSULTORES, por un monto de $266,498.  Con fecha 27/11/2014 se da respuesta a observaciones emitidas por DOM para obtención de permiso de edificación. Mediante Ord. 316 de fecha 09/12/2014 se solicita cancelación de derechos municipales por un monto de $621,412,-  D.A. 6367 de fecha 11/12/2014 autoriza cancelación de derechos municipales.  Mediante Ord. 003 de fecha 08/01/2014 de Encargada Area Proyectos de Inversion a Sr. Alcalde, se solicita cancelación de derechos municipales por $11,863 correspondiente a la diferencia entre 2014 y 2015.  D.A. 0146 de fecha 14/01/2015 autoriza cancelación de derechos municipales.  Con fecha 05/02/2015 se cancelan derechos municipales por concepto de Permiso de Edificación.  Con fecha 06/02/2015 se reciben observaciones por parte de DOM.  Con fecha 11/02/2015 se da respuesta a parte de las observaciones recibidas.  Con fecha 06/03/2015 se da respuesta a la totalidad de las observaciones recibidas por parte de DOM para la obtención del permiso de edificación.  Cuenta con Permiso de Edificación N° 69 de fecha 18/03/2015.  Mediante Memo N° 5 de fecha 08/04/2015 se remite carpeta copia para monitoreo. Ord. N° 1388 de fecha 21/08/2015 de DOM solicita aprobación de obras extraordinarias y aprobación de aumento de plazo.  DA N° 4696 de fecha 30/09/2015 aprueba anexo de contrato suscrito con fecha 21/09/2015. DA N° 4976 de fecha 16/10/2015 designa comisión de obra. Ord. N° 1769 de fecha 21/10/2015 de DOM devuelve antecedentes presentados por contratista. Cuenta con Recepción Provisoria de fecha 15/01/2016, con multas por un monto de $6,632,225.  Mediante Ord. 83 de fecha 20/01/2016 de DOM a Sr. Alcalde se solicita aprobar mediante decreto alcaldicio Acta de Recepción Provisoria. Ord. N°0309 de fecha 11/02/2016 de Alcalde a SECREDUC remite redinción estado de pago N°3 y los ant. de estado de pago N°4 Y 5 para solicitud de transferencia de recursos. </t>
  </si>
  <si>
    <t>Mediante Ord. 304 de fecha 11/11/2014 solicita cancelación de derechos municipales.  D.A. 5930 de fecha 17/11/2014 autoriza cancelación de derechos municipales por un monto de $5.460.807.  Ord. N° 3326 de fecha 18/12/2015  de Intendente acusa recibo antecedentes de subsanación observaciones adjudicación del proyecto y además en punto 4 actualizar información en el BIP. Se cancela derecho por permiso de edificación con fecha 22/12/2014.  Cuenta con Permiso de Edificación N° 248 de fecha 29/12/2014. Ord. N° 0121 de fecha 19/01/2016 de Alcaldia a Intendente se remite CD con aclaraciones realizadas durante el proceso de licitación, puesto que no es posible ingresarlas al BIP. Ord. N° 0144 de fecha 22/01/2016 se remiten de Alcalde a Intendente antecedentes de la obra en ejecución,  tales como acta entrega de terreno, permiso edificación, entre otros.</t>
  </si>
  <si>
    <t>2295-17-LE15                     2295-49-LE15 (2° llamado)</t>
  </si>
  <si>
    <t>Se envia resolución a equipo de licitaciones por mail el 21/01/2015 y por Memo N° 1 el 22/01/2015.// Con fecha 15,09,2015 se envian 02  carpetas  copias a Unidad de Licitación.  Contrato firmado con fecha 23/09/2015.  D.A. 4634 de fecha 25/09/2015 aprueba contrato.</t>
  </si>
  <si>
    <t xml:space="preserve">PMU Emergencia 2016 (Programa Mejoramiento Urbano y Equipamiento Comunal) </t>
  </si>
  <si>
    <t>Se reciben observaciones con fecha 23,03,2016</t>
  </si>
  <si>
    <t>Se canceló permiso de Obra Menor 24,09,2013 (dado que por esta vía no se ha obtenido el financiamiento, se respostuló a FRIL 2015 en este financiamiento tampoco ha tenido aporbación economica, dado lo cual se actualiza información y se respostula a PMU 2016) Corresponde al mismo proyecto linea 10 de esta planilla pero actaulizado a la fecha,</t>
  </si>
  <si>
    <t>Postulado vía On Line con fecha 14,03,2016/ Codigo                 1-C-2016-395//</t>
  </si>
  <si>
    <t>Postulado vía On Line con fecha 14,03,2016/ Codigo                 1-C-2016-396//</t>
  </si>
  <si>
    <t>Postulado vía On Line con fecha 11,03,2016/ Codigo                 1-C-2016-397//</t>
  </si>
  <si>
    <t>Este proyecto se postuló para ejecución por Administración Directa// Se canceló permiso de Obra Menor 24,09,2013//(dado que por esta vía en el año 2013  no ha obtenido el financiamiento, se respostuló a FRIL 2015),  en este financiamiento tampoco ha tenido aprobación economica, dado lo cual se actualiza información y se respostula a PMU 2016) Corresponde al mismo proyecto linea 12 de esta planilla pero actualizado a la fecha,</t>
  </si>
  <si>
    <t>Se canceló permiso de Obra Menor 24,09,2013// (dado que por esta vía no se ha obtenido el financiamiento, se respostuló a FRIL 2015) en este financiamiento tampoco ha tenido aprobación economica, dado lo cual se actualiza información y se respostula a PMU 2016) Corresponde al mismo proyecto linea 13 de esta planilla pero actualizado a la fecha,</t>
  </si>
  <si>
    <t>2295-37-LP16</t>
  </si>
  <si>
    <t>11,03,2016</t>
  </si>
  <si>
    <t>2295-36-lp16</t>
  </si>
  <si>
    <t>18,04,2016</t>
  </si>
  <si>
    <t>Acta de recomendación de fecha 21,03,2016// Ord N° 673 del 22,03,2016 de Jefe División de Planificación y Desarrollo Regional</t>
  </si>
  <si>
    <t>EJECUTADO POR EL ESTABLECIMIENTO</t>
  </si>
  <si>
    <t>Con fecha 13/07/2012 se solicita a SEREMI de Educación prórroga por 540 días corridos.  Se autoriza prorroga de Convenios según carta de MINEDUC a la espera de rsolución, se envia por oficio copia a MOP-DA// Ord. Nº 2864 del 16,11,2012 solicita a Secreduc autorización para contratar Ingeniero para estudio de reparaciones del Salon de Actos// Resolución Nº 1736 del 29,10,2012 autoriza modificación de Contrato del 08,10,2012 por aumento de plazo)/ al 26,06,2013 no ha llegado resolución de 2° modificación// Empresa a solicitado 3° modificación de contrato por aumento de obras por un monto $ 9,234,387 más un nuevo aumento de plazo de 30 días corridos quedando como nueva fecha el 24,07,2013, lo anterior con la finalidad de sacar los contenedores, se aprueba mediante oficio N° 1568 del 21,06,2013// Total Contrato inicial    $ 3.915.478.240.-
1º Modificación de Contrato (tramitada)      
Disminución de Obras efectiva  $      16.054.594.-                                                                             Aumento de Obras $ 127,308,776.-                                                                                                              Disminución de Obras $ 143,363,370,-
2º Modificación de Contrato (tramitada)
Aumento de Obras    $    121.236.664.-
Disminución de Obras   $    114.416.457.-
3° modificación de Contrato 
Aumento de Obras, para el traslado 
de contenedores (tramitada)  $       9.234.387.-
4° Modificación de contrato solicitada (tramitada mediante REX 1589 del 07,10,2013)
Aumento de Contrato   $      39.207.928.-
Disminución de Obras   $      39.213.621.-
Total 
Total Contrato final    $ 3.915.472.547.-
Quedando un disponible    $                5.693.-  Se recibe mail del IFO indicando que la fecha proxima a entrega de explotación del recinto seria la segunda quincena de Septiembre del 2013//06,08,2013// Cuenta con recepción municipal parcial correspondiente a 10 salas por un total de 580,34 m2+ 82,16 m2 en segundo piso, el certificado es el 7 del 26,07,2013//Arquitectura solicita 4° modificación de contrato aprobada mediante Ord N° 3522 del 02,09,2013 de SECREDUC e informada por oficio N° 2319 del 06,09,2013 de Municipalidad, en el mismo documento se solicita informar fecha de termino real// 4° Modificación de Contrato en Tramite no constituye viariación de contrato y plazo, más bien es una regularización por mejoras en la obra// Esta ultima estaá tramitada y corresponde a la EX 1,589 de fecha 07,10,2013 (recibida vía mail por parte del IFO con fecha 24,10,2013)//DA N° 6833 del 27,12,2013 autoriza cancelación parcializada del EP N° 10 en dos cuotas 1° de $ 148,746,663 y 2° 164,491,596// Según causa judicial hay que retener $ 40,707,000 por medida cautelar, se informa  a Finanzas mediante Ord. N° 012 del 08,01,2014 de Secplan//oRD.n° 0651 DEL 02,04,2014 de Alcalde solicita recursos por concepto del EP N°11 y rinde EP N° 9 y 10 parcial//Ord. N° 0456 del 26,03,2014 de DA remite Acta de Entrega a Explotación de fecha del 25,02,2014/Acta de Recepción con Reservas de fecha 07,02,2014/ Ord. N° 0772 de fecha 16,04,2014 de Alcalde  remite informe  con observaciones al proyecto/Con fecha 09,07,2014 se recibe Ord. N° 1018  del 03,07,2014 de DA que da respuesta a Ord. N° 1356 del Municipio, en el cual notifica a la Empresa por el cumplimiento de la capacidad normativa del local/ Mediante oficio N°939 del 17,06,2014 DA notifica a la Empresa del informe de la Comisión y amplia la la recepción con reserva otorgando un plazo de 90 días a contar del 18,06,2014 para subsanarlas// Se envía copia del documento anterior a la Unidad de rendiciones del municipio para conocimiento y fines.//Ord. N° 1150 del 30,07,2014 DOM notifica a Constructora COPCISA sobre resolución de modificación de permiso y recepción Municipal.// Ord. N° 1848 de fecha 22,08,2014 se informa sobre tema de indemnizaciones por atraso en las cancelaciones de Esatdos de Pago , a Contralor General de la Republica Sr. Ramiro Mendoza Zúñiga// Ord. N° 1388 del 12,09,2014 de Dirección de Arquitectura a Empresa COPCISA SA Autoriza aumento de plazo de 60 días corridos para subsanar observaciones a contar del 15,09,2014//Se recibe copia de oficio de Contraloria N° 044754 del 04,06,2015, sobre la solución de los Estados de Pago expuestos por el contratista/Ord N° 1242 del 08,09,2015 de Dirección de Arquitectura remite acta de Recepción Provisoria sin observaciones etapa N°11 y final// Ord N° 2308 del 22,09,2015  de Alcalde a MOP indicando que el Municipio objeta el estado en que se entrega el proyecto para su recepción//Mediante ORD N° 1759 de fecha 29,12,2015 Director de arquitectura notifica a Empresa Constructora referente a observaciones en bajadas de aguas lluvias se envia copia del documento a SECREDUC para conocimiento//Se reenvió oficio solicitando la planimetría de la segunda etapa del proyecto para postularlo a fuente externa mediante Ord N° 0658//</t>
  </si>
  <si>
    <t xml:space="preserve">Mediante Ord. 021 de fecha 29/01/2014 a Asesora Juridica, se remiten ejemplares del convenio para visación y posterior firma del Sr. Alcalde.  Mediante Ord. 023 de fecha 30/01/2014 se remiten 4 ejemplares de Convenio de Transferencia firmados por Sr. Alcalde a JUNJI, para firma de Directora.  Mediante Ord. 0239 de fecha 03/02/2014 se remite anexo M5, solicitando aumento de plazo para obtener RS.// Con fecha 14,02,2014 mediante ORD. N° 092 de Secplan se remite convenio firmado al Sr. Alcalde para aprobación mediante DA//  Mediante Ord. 0708 de fecha 07/04/2014 de Sr. Alcalde a JUNJI, se solicita aumento de plazo para obtención de RS y modificación del convenio en el item donde señala los plazos que existen para la obtención de RS y que este se amplíe por el tiempo que sea necesario.  Mediante Ord. 203 de fecha 06/08/2014 se remiten antecedentes técnicos solicitados por JUNJI.  Mediante Ord. 589 de fecha 23/03/2016 de Sr. Alcalde a Director Regional JUNJI, se remite D.A. 1253 del 16/03/2016 por el cual se pone término a contrato con empresa Constructora Molina Lepe E.I.R.L. </t>
  </si>
  <si>
    <t>Mediante Ord. 318 de fecha 09/12/2014 se solicita cancelación de derechos municipales por un monto de $1,156,113,-  D.A. 6365 de fecha 11/12/2014 autoriza cancelación de derechos municpales. Con fecha 29/12/2014 se cancela permiso de edificación.  Cuenta con Permiso de Edificación N° 10 de fecha 13/01/2015.//DA N° 3027 del 16,06,2015 designa comisión de recepción//Ord. N° 1422 del 27,08,2015 DOM remite a JUNJI planimetría de estructura del proyecto//DA. N° 4512 de fecha 15/09/2015 durante el periodo de vacaciones del 20 al 31 de Julio 2015 será reemplazante el ITO el Sr. Marcos Merlin.  Mediante Ord. 233 de fecha 19/02/2016 de Directora de Obras Municipales a Sr. Osvaldo Molina Lepe, de Constructora Molina Lepe ERIL se le informa que no será posible cursar estados de pago a la fecha debido a que el plazo contractual se encuentra vencido.  Mediante Ord. 340 de fecha 10/03/2016 de Directora de Obras Municipales a Sr. Alcalde solicita poner término anticipado al Contrato de acuerdo a lo indicado en las Bases Administrativas Especiales por cuanto a juicio de la Unidad Técnica el contratista demuestra incapacidad técnica para terminar los trabajos.  D.A.  1253 de fecha 16/03/2016 se pone término a contrato suscrito el 30/03/2015.</t>
  </si>
  <si>
    <t>Cuenta con Permiso de Edificación N° 212 de fecha 28/10/2014/ La obra se encuentra paralizada al 30,04,2014 dado unos cambios en laminas de arquitectura respecto del emplazamiento, Dirección de Obras solicitó modificaciones que se estan resolviendo para proseguir con la ejecución//Se realiza reunión con JUNJI para informar los motivos que han detenido la ejecución de los trabajos// Se sostiene reunión con la comunidad en terreno a fin de votar dos alternativas posibles que solucionan los inconvenientes manifestados por los vecinos respecto de la planta de tratamiento y el acceso al área de equipamiento//Se solicita aumento de plazo para dar inicio a las obras según anexo M5  a fin de regularizar los plazos de acuerdo a lo solicitado por profesionales JUNJI en reunión de fecha 11,05,2015/ Mediante email de fecha 21,09,2015  administradora del proyecto insiste con la documentación  de presupuesto de aumento y disminución de obras para regularizar modificación de proyecto y solcitar autorización a la JUNJI, información solicita al ITO//Mediante DA N° 4910 del 14,10,2015  se designa comisón de recepción/Mediante Ord N° 0527 del 15,03,2015 Alaclde informa a JUNJI las modificaciones realizadas a la obra para aprobación de la fuente//</t>
  </si>
  <si>
    <t>Mediante oficio N° 0105 del 22,01,2016 DOM informa como ITO subrogante a la Sra. Violeta Navarro Piña// Ord. N° 0191 del 11,02,2016 de DOM a DAEM, mediante el cual remite antecedentes de contrato y acta entrega de terreno//Mediante oficio N° 041 del 04,03,2016 se informa al DAEM y establecimiento periodo de ejecución estimado, para que tengan presente que mientras se desarrolle la obra habrá uso de SSHH provisorios//</t>
  </si>
  <si>
    <t>2295-104-LE15                                    2295-30-LE16</t>
  </si>
  <si>
    <t>22,12,2015                                   11,03,2016</t>
  </si>
  <si>
    <t>06,01,2016                                             29,03,2016</t>
  </si>
  <si>
    <t>Ord. N° 024 de fecha 26/01/2016 se solicita cancelación Permiso Obra Menor Simple. DA. N° 0562 de fecha 02/02/2016 autoriza cancelación permiso edificación obra menor. Cuenta con Permiso de Obra Menor Simple N°20 de fecha 02/03/2016.</t>
  </si>
  <si>
    <t>Se envia via e-mail con fecha 30/11/2010 minuta con respuesta a Observaciones y  tambien a travès de Oficio 2594 de fecha 29/11/2010. Con fecha 15/12/2010 se envia Ord. Nº 2730 a INE informado analisis técnico económico del proyecto. Con fecha 07/02/2011 se envia mail a Sra. Olaya Martinez Gobierno Regional donde se remite el mail de Encargada Deporte Masivo Instituto Nacional de Deportes, solicitando asesoria frente a la solicitud planteada por IND.  Mediante Ord. 2743 de fecha 04/11/2011 se envia copia de Inscripción de Prohibición en el conservardor de Bienes Raíce a IND, con el fin de poder llevar a cabo transferencia de fondos.  Mediante Ord. 3383 de fecha 30/12/2012 se remite a Director Nacional de Deportes, comprobante de ingreso Nº 693 de fecha 15/12/2012 por $131,740,000,-  Mediante Ord. 043 de fecha 12/03/2014 se remite a Rafael Muñoz, cd con los antecedentes del proyecto.  Mediante Ord. 212 de fecha 27/01/2015 se da respuesta a oficio enviado por contratista, en relación a informar del equipamiento para el Gimnasio.   Mediante Ord. 01/09/2015 de Sr. Alcalde a IND se da respuesta, adjunta original boleta de garantía correcta ejecuión y antecedentes solicitados.  Mediante Ord. 2254 de fecha 11/09/2015 de Sr. Alcalde (S) a Contralor Regional del Maule se da respuesta en relación al requerimiento realizado por GORE Maule.  Mediante Ord. 57 de fecha 22/03/2016 de Encargada Area de Proyectos a Directora Asesoria Juridica se remiten diagnostico y convenios de transferencia con GORE Maule e IND.</t>
  </si>
  <si>
    <t>80+40+15</t>
  </si>
  <si>
    <t>24-01-2016, nueva fecha de término 05/03/2016, nueva fecha de término 20/03/2016</t>
  </si>
  <si>
    <t>Con fecha 13,08,2014 se reenvía proyecto a Cristián Henriquez para actualización Se requiere repostular, a la espera de actualización de proyecto. Sin avances a la fecha//</t>
  </si>
  <si>
    <t>Se reciben observaciones con fecha   a traves del portal// Se envia consulta al SERVIU  respecto del plazo del comodato mediante oficio N° 0202  de fecha 26,01,2015    , y se solicita a Lorena aprobación de proyecto de instalaciones.Se responden observaciones con fecha 09,06,2015// Se adjunta oficio a Subsecretario conforme a nuevas instrucciones de la fuente  oficio N° 1414 del 05,06,2015/  Se modifica el monto total postulado de acuerdo a observaciones y cambios del proyecto. Observado por la fuente con fecha 27,07,2015// Con fecha 23/03/2016 mediante oficio N° 583 se responde observaciones a la fuente// con fecha 31,03,2016 se recibe una observacion referida al presupuesto/</t>
  </si>
  <si>
    <t>Se reciben obs. con fecha 03/11/2015, Se da respuesta aobs. Con fecha 04/11/2015.  Se reciben observaciones con fecha 08/03/2016 y se da respuesta con fecha 11/03/2016</t>
  </si>
  <si>
    <t>Con fecha 06.09.10 mediante D.A Nº3890, se aprueban Costos de operación.                                                                            Con fecha 15.09.10 mediante Ord UGD Nº 1988 se envían iniciativas desde GORE, Unidad de Planificación y desarrollo Regional (Angela Crua) a Serplac.                                                                                      Cuenta con RATE FI de fecha 30/09/2010.                                                                                    Con fecha 23/09/2010 SERVIU devuelve antecedentes del proyecto pues no cumple con exigencias de presentación indicadas en el codigo de normas y especificaciones tecnicas de obras de pavimentación version 2008, falta VºBº de DOM y no presenta firma original del proyectista.                                                                                               Con fecha 27/09/2010 se reingresa el proyecto para revisión tecnica de SERVIU. DA ° 4422 de fecha 09/08/2013 deja establecido que el Concejo Municipal a acordado aprobar costo de mantención y operación de las obras. Cuenta con aprobación de SERVIU 2016.</t>
  </si>
  <si>
    <t>Se reciben observaciones con fecha 2202,2016 mediante Ord. N° 402 del 16,02,2016 del GORE// Se envia respuesta a observaciones mediante oficio N° 0449 del 07,03,2016//</t>
  </si>
  <si>
    <t>Ord. N° 045 de fecha 08/03/2016 se solicita cancelación Permiso Obra Menor Simple.  DA N° 1201 de fecha 14/03/2016, autoriza cancelación de permiso respectivo. Cuenta con permiso obra menor N°24 de fecha 31/03/2016.</t>
  </si>
  <si>
    <t>Resolución (E) 1812 de fecha 05/04/2016  y convenio trransferencia de recursos de fecha 05/04/2016</t>
  </si>
  <si>
    <t>Mediante Ord. 254 de fecha 24/09/2014 se solicita cancelación de permiso de obra menor.  Cuenta con Permiso de Obra Menor Simple N° 35 de fecha 20/10/2014. Ord. N° 1756 de fecha 20/10/2015 de DOM solicita decretar profesionales que conformarán acta de recepción provisoria y definitiva.  Cuenta con Acta de Recpeción Provisoria de fecha 27/11/2015. D.A. 6280 de fecha 18/12/2015 aprueba acta de recepción provisoria de fecha 27/11/2015.</t>
  </si>
  <si>
    <t>D.A. 1530 de fecha 26/03/2015 autoriza la cancelación de derechos municipales.  Con fecha 08/04/2015 se cancelan derechos municipales.  Cuenta con Permiso de Obra Menor Simple N° 6 de fecha 09/04/2015.  Mediante Ord. 061 de fecha 29/04/2015 se remiten antecedentes técnicos a Ricardo Sepulveda para la ejecución del proyecto mediante Administración Directa.  Mediante Ord. 081 de fecha 03/06/2015 se remiten antecedentes técnicos a ITO.  D.A. 3155 de fecha 23/06/2015 complementa D.A. 2669 de fecha 26/05/2015 mediante el cual el Concejo Municipal acuerda la ejecución  por administración directa del proyetgo, en el sentido  de establecer que el personal que se contratará para esta obra será bajo la modalidad de Código del Trabajo.  Cuenta con Acta de Recpeción Provisoria de fecha 08/09/2015.</t>
  </si>
  <si>
    <t>Mediante memo N° 03 de fecha 06/03/2015 se remiten carpetas copias para ITO y Contratista. //  Recepción Provisoria con observaciones de fecha 11,05,2015// Cuenta con Acta de Recepción Provisoria de fecha 31/07/2015. Ord. N° 1308 del 11,08,2015 DOM solicita Decreto Aprobación acta de Recepción Provisoria de fecha 31,07,2015//Fecha de termino real despues de recibida la obra sin observaciones el 18,05,2015//</t>
  </si>
  <si>
    <t>D.A. 1601 del 11/04/2016 a Constructora RS SPA.</t>
  </si>
  <si>
    <t>ADJUDICADO</t>
  </si>
  <si>
    <t>Mediante Memo N° 01 de fecha 14/04/2016 se remiten carpetas copia para ITO y contratista.</t>
  </si>
  <si>
    <t>Construcción Plaza Activa Villa Los Conquistadores</t>
  </si>
  <si>
    <t>PMU 2016</t>
  </si>
  <si>
    <t>Postulado PMU on line con fecha 29/03/2016</t>
  </si>
  <si>
    <t>DA N° 1677 del 15,04,2016 a Constructora NETTEN E.I.R.L Rut. 76,233,322-8</t>
  </si>
  <si>
    <t>Marcos Merlín Alcántara</t>
  </si>
  <si>
    <t>Elegible desde 18/04/2016</t>
  </si>
  <si>
    <t>Mediante Min. Int. (Ord.) N° 1428 de fecha 14/04/2016 de Jefe de División de Municipalidades de SUBDERE a Sr. Alcalde informa plazo para solicitar fondos del proyecto.</t>
  </si>
  <si>
    <t>Mediante Ord. 080 de fecha 19/04/2016 de Encargada Area de Proyectos a Secretaria Comunal de Planificación solicita dar prioridad a la revisión de los antecedentes que se reciban en el portal Mercado Publico para realizar la adjudicación lo antes posible, para posteriormente dar inicio a las obras y poder solicitar los recursos.  Mediante Ord. 833 de fecha 20/04/2016 se da respuesta a Subdere en relación a los plazos del proyecto.</t>
  </si>
  <si>
    <t>Se reciben observaciones Acta N°1 con fecha 08/04/2016//se subsanan observaciones con fecha 18/04/2016 y se envian a GORE mediante oficio N° 0819</t>
  </si>
  <si>
    <t>Convenio de asignación de bienes  de fecha 14/03/2016 entre Gobierno Regional del Maule e Ilustre Municipalidad de Talca. DA N°1434 de fecha 29/03/2016 aprueba convenio de asignación de  bienes. DA N° 1434 de fecha 29/03/2016 aprueba convenio de asignación de bienes.</t>
  </si>
  <si>
    <t>PMU o  FRIL 2015</t>
  </si>
  <si>
    <t>2295-31-le16</t>
  </si>
  <si>
    <t>24,12,2015 (nueva fecha de termino 01,01,2016)/ fecha de termino real el 15,01,2016</t>
  </si>
  <si>
    <t>D.A. 1600 de fecha 11/04/2016 a Soc. Constructora Ingetalk Ltda.</t>
  </si>
  <si>
    <t>2013-2014-2015-2016-2017</t>
  </si>
  <si>
    <t>Programa Concursable Espacios Publicos MINVU 2013-2014-2015-2016-2017</t>
  </si>
  <si>
    <t xml:space="preserve">DA. N° 1549 de fecha 06/04/2016 Adjudica a Constructora Netten E.I.R.L. por $39.800.145.- Orden de Compra N°2295-107-SE16 de fecha 29/04/2016. Contrato de fecha 28/04/2016. </t>
  </si>
  <si>
    <r>
      <t xml:space="preserve">ESTADO AL 31,05,2016          </t>
    </r>
    <r>
      <rPr>
        <sz val="9"/>
        <rFont val="Arial"/>
        <family val="2"/>
      </rPr>
      <t>(PERFIL, EN VIAS DE POSTULACIÓN,POSTULADO, REPOSTULADO, EN ESPERA DE RESULTADOS,APROBADO TÉCNICAMENTE, APROBADO FINANCIERAMENTE, RETIRADO)</t>
    </r>
  </si>
  <si>
    <r>
      <t xml:space="preserve">ESTADO AL 31,05,2016      </t>
    </r>
    <r>
      <rPr>
        <sz val="9"/>
        <rFont val="Arial"/>
        <family val="2"/>
      </rPr>
      <t>(PERFIL, EN VIAS DE POSTULACIÓN,POSTULADO, REPOSTULADO, EN ESPERA DE RESULTADOS,APROBADO TÉCNICAMENTE, APROBADO FINANCIERAMENTE, RETIRADO)</t>
    </r>
  </si>
  <si>
    <r>
      <t xml:space="preserve">ESTADO AL 31,05,2016 </t>
    </r>
    <r>
      <rPr>
        <sz val="9"/>
        <rFont val="Arial"/>
        <family val="2"/>
      </rPr>
      <t>(PERFIL, EN VIAS DE POSTULACIÓN,POSTULADO, REPOSTULADO, EN ESPERA DE RESULTADOS,APROBADO TÉCNICAMENTE, APROBADO FINANCIERAMENTE, RETIRADO)</t>
    </r>
  </si>
  <si>
    <r>
      <t xml:space="preserve">ESTADO AL 31,05,2016     </t>
    </r>
    <r>
      <rPr>
        <sz val="8"/>
        <rFont val="Arial"/>
        <family val="2"/>
      </rPr>
      <t>(PERFIL, EN VIAS DE POSTULACIÓN,POSTULADO, REPOSTULADO, EN ESPERA DE RESULTADOS,APROBADO TÉCNICAMENTE, APROBADO FINANCIERAMENTE, RETIRADO)</t>
    </r>
  </si>
  <si>
    <t>ESTADO AL 31,05,2016</t>
  </si>
  <si>
    <r>
      <t xml:space="preserve">ESTADO AL 31,05,2016     </t>
    </r>
    <r>
      <rPr>
        <sz val="9"/>
        <rFont val="Century Gothic"/>
        <family val="2"/>
      </rPr>
      <t>(PERFIL, EN VIAS DE POSTULACIÓN,POSTULADO, REPOSTULADO, EN ESPERA DE RESULTADOS,APROBADO TÉCNICAMENTE, APROBADO FINANCIERAMENTE, RETIRADO)</t>
    </r>
  </si>
  <si>
    <r>
      <t xml:space="preserve">ESTADO AL 31,05,2016                 </t>
    </r>
    <r>
      <rPr>
        <sz val="9"/>
        <rFont val="Arial"/>
        <family val="2"/>
      </rPr>
      <t>(PERFIL, EN VIAS DE POSTULACIÓN,POSTULADO, REPOSTULADO, EN ESPERA DE RESULTADOS,APROBADO TÉCNICAMENTE, APROBADO FINANCIERAMENTE, RETIRADO)</t>
    </r>
  </si>
  <si>
    <t>Ord. N° 01202 de fecha 23,07,2015 de DOM a asesoria Juridica solicita pronunciamiento respecto a plazos y a lo establecido por bases//Ord. N° 1969 del 11,08,2015 de Alcade a SECREDUC solicita anticipo de la obra como EP N°1 por un monto de $ 70,735,693//Mediante HR 3022 del 16,09,2015 ingresan tres archivadores copias del proyecto presentado por la empresa, los originales deben ser aprobados por DOM//Mediante DA N°4552 del 21,09,2015 se autoriza la cancelación de derechos municipales por concepto de regularización de construcciones existentes en el edificio del Ex Colegio Integrado//Con fecha 29,09,2015 se cancelan derechos municipales en la DOM (Folio 201514306)//Mediante Ord. N° 128 de fecha 05,10,2015 se solicita autorización para cancelación de Derechos Municipales por Permiso de Edificación// DA N° 4877 del 14,10,2015 autoriza la cancelación por un monto de $ 859.533.-//DOM mediante oficio N° 01903 del 16,11,2015 solicita pronunciamiento juridico respecto de los plazos "congelados" estipulados por bases//Ord N° 2079 del 21,12,2015 DOM da respuesta a Empresa Constructora por solicitud de aumento de plazo, resolviendo otorgar 8 días de 22 solicitados// Ord N° 2080 del 21,12,2015 DOM solicita a Alcalde Decretar 8 días de aumento de plazo//DA N° 6486 del 31,12,2015 autoriza aumento de plazo de 8 días corridos a partir del 24,12,2015//Ord  N° 02144 del 31,12,2015 DOM solicita decretar comisión de recepción//DA N° 0194 del 15,01,2016 modifica DA N° 6486 del 31,12,2015//DA N° 1639 del 14,04,2016 aprueba acta de Recepción Provisoria de fecha 04,04,2016//</t>
  </si>
  <si>
    <t>Mediante Memo N° 18 de fecha 18/07/2014 se remiten carpetas copias para ITO y Contratista.  Mediante Ord. 1658 de fecha 23/10/2014 solicita decreto para nombrar integrantes de comisión .  Cuenta con Acta de Recepción Provisoria de fecha 21/11/2014.  D.A. 6059 de fecha 26/11/2014 aprueba acta de recepción provisoria.  Multa de $503,730, correspondiente a 5 dias de atraso.  Cuenta con Acta de Recepción Definitiva de fecha 03/03/2016.</t>
  </si>
  <si>
    <t>Mediante Memo N° 011 de admnistradora se envian antecedentes digitales a Unidad de Licitaciones// Cuenta con Permiso de Obra Menor Simple N° 26 del 02,11,2015//ORD N° 035  del 22,01,2016 Secplan envía informe de licitación a comisión de evaluación de propuestas que solicita declarar  desierta la licitación/ Se debe publicar un nuevo llamado//Se publica 2° LLamado//Con fecha 20,04,2016 se enviaron carpetas copias a Unidad de Licitaciones//</t>
  </si>
  <si>
    <t>Mediante Ord. 264 de fecha 04/02/2015 de Sr. Alcalde (S) a Jefe de División de Analisis y Control de Gestión GORE, se solicita autorización para modificación del proyecto y posterior envio a MIDESO para reevaluación.  Con fecha 08/04/2015 se reciben observaciones por parte de MIDESO, dando respuesta mediante Ord. 908 de fecha 15/04/2015 de Sr. Alcalde a Jefe División de Evaluación y Proyectos Sociales, MIDESO.  Mediante Ord. 965 de Sr. Alcalde a Jefe de División de Análisis y Control de Gestión se solicita pronunciamiento formal por parte del GORE, con el fin de iniciar el proceso de licitación, ya que la Reevaluación del proyecto obtuvo RS favorable con fecha 21/04/2015. Mediante Ord. 42 de fecha 07/03/2016 de Encargada Area Proyectos de Inversión a DOM, solicita informar nuevos plazos y fechas considerando que el recinto no fue utilizado para el recital de la Ley.  Mediante Ord. 881 de fecha 25/04/2016 de Sr. Alcalde a Sr. Intendente se remite Estado de Pago N° 1 Unico.</t>
  </si>
  <si>
    <t>Ord. N° 886 de fecha 31/12/2015 de Asesor Juridico a DOM  da respuesta a pronunciamiento solicitado por DOM sobre homologación de productos. Ord. N° 3405  de fecha 24/12/2015 de Jefa División Analisis y Control de Gestión informa conformidad sobre homologación a realizar de partidas.  Mediante Ord. 11 de fecha 05/01/2016 de DOM a Sr. Roberto Herrera Leyton, le informa que se encuentra en tramitación administrativa homologación de productos solicitados y que aprobará aumento de plazo de 40 dias.  Ord. N° 0012 de fecha 05/01/2016  de DOM  a Alcalde solicita aprobación de homologación y aumento de plazo de 40 dias contado desde el 24/01/2016 quedando como nueva fecha de término contractual el 05/03/2016 y aprobar 10 dias de aumento de plazo para instalación de equipamiento contado desde esa fecha hasta el 15/01/2016.  D.A. 210 de fecha 18/01/2016 aprueba homologación y aumento de plazo de 10 y 40 días. Mediante Ord. 253 de fecha 24/02/2016 de DOM a Sr. Alcalde, solicita aumento de plazo de 15 días, contabilizados desde el 06/03/2016 debido a que será utilizado por 3 dias por la Corporación Municipal para el recital del grupo La Ley.  D.A. 1042 de fecha 07/03/2016 autoriza ampliación de plazo de 15 días desde la entrega por parte de la Corporación Municipal. Acta Recepción Conformidad Final de fecha 07/04/2016, considera multa por 4 dias de atraso por un monto de $135.252,- D.A. 1716 de fecha 18/04/2016 aprueba acta de recepción provisoria, previo descuento de $135.252.-</t>
  </si>
  <si>
    <t>Acta de aprobación de fecha 13,05,2015 por parte del GORE// Convenio de fecha 05,04,2016/ REX 1812/ aprobado mediante DA N° 1668 del 14,04,2016//</t>
  </si>
  <si>
    <t>Cuenta con Permiso Obra Menor Simple N° 24 del 02,11,2015//Mediante oficio N° 0253 de fecha 03,02,2016 Sr. Alcalde informa a Presidenta JJVV sobre la ejecución del proyecto//  Mediante Ord. 668 de fecha 20/04/2016 de DOM a Asesoria Juridica solicita pronunciación para la solicitud de aumento de plazo solicitado por elcontratista. Mediante Ord. 684 de fecha 22/04/2016 de DOM a Sr. Alcalde, solicita autorizar mediante decreto alcaldicio 5 dias de aumento de plazo.</t>
  </si>
  <si>
    <t>60+20</t>
  </si>
  <si>
    <t>01,04,2016, nueva fecha de término 21/04/2016</t>
  </si>
  <si>
    <t>Cuenta con Permiso Obra Menor Simple N° 25 del 02,11,2015// Mediante oficio N° 538 del 28,12,2015 se envía informe de licitación a la Comisión de Evaluación de propuestas//Ord N° 0152 de DOM se informa que Violeta Navarro subrogará en la inspección técnica a Patricio Hernández en el periodo de su licencia médica/Mediante oficio N° 0255 de fecha 03,02,2016 Sr. Alcalde informa a Representante JJVV sobre la ejecución del proyecto//DA N° 0694 establece y autoriza la subrogancia de la ITO de acuerdo a lo solicitado en oficio N° 152//Ord N° 0178 de DOM a SECPLAN remite antecedentes de contrato y acta entrega de terreno//  Mediante Ord. 523 de fecha 06/04/2016 de DOM a Sr. Alcalde solicita autorizar aumento de plazo por 20 días.  D.A. 1719 de fecha 18/04/2016 amplia en 20 dias corridos el plazo de ejecución de la obra.</t>
  </si>
  <si>
    <t>Cuenta con RATE FI con fecha 06/07/2015. Se da respueta a observaciones mediante Ord. N° 0566 de fecha 21/03/2016. RATE FI de fecha 11/04/2015// Se da respuesta a Obs. con mediante Ord. N°0892 de fecha26/04/2016.-</t>
  </si>
  <si>
    <r>
      <t xml:space="preserve">Mediante Ord. 1344 de fecha 02/06/2015 de Sr. Alcalde a Sra. Eva Walezca Ibañez se da respuesta a solicitud de reevaluación del proyecto. </t>
    </r>
    <r>
      <rPr>
        <sz val="9"/>
        <color indexed="10"/>
        <rFont val="Arial"/>
        <family val="2"/>
      </rPr>
      <t>Mediante Ord. 947 de fecha 02/05/2016 de Sr. Alcalde a Sr. Lautaro Sarabia, Pdte. JJVV Villa Santa Elvira, se da respuesta a solicitud de aprobación del proyecto, y se le informa que el proyecto fue postulado dos veces y actualmente se encuentra a la espera de revisión.</t>
    </r>
  </si>
  <si>
    <r>
      <t xml:space="preserve">Mediante Ord. 0818 de fecha 15/04/2011 se remiten antecedentes a IND para obtener visación.  Mediante Ord. 2895 de fecha 04/12/2014 de Sr. Alcalde a DOM se solicita cambio de profesional.  Mediante Ord. 090 de fecha 27/04/2016 de Encargada Area de Proyectos a Directora de Obras Municipales, se solicita remitir antecedentes a contratista para elaborar presupuesto por aumento de obra y obras extraordinarias y asi poder solicitar autorización al Gobierno Regional.  </t>
    </r>
    <r>
      <rPr>
        <sz val="9"/>
        <color indexed="10"/>
        <rFont val="Arial"/>
        <family val="2"/>
      </rPr>
      <t>Mediante Ord. 946 de fecha 02/05/2016 se da respuesta a solicitud de malla protectora para vecino del recinto y se informa que se están realizando las gestiones para poder solicitar autorización a GORE para aumento de obras y obras extraordinarias.</t>
    </r>
  </si>
  <si>
    <r>
      <t xml:space="preserve">Mediante Ord. 56 de fecha 18/03/2016 se solicita cancelación de derechos municipales por concepto de obra menor simple.  Con fecha 13/04/2016 se cancelan derechos por concepto de obra menor simple.  </t>
    </r>
    <r>
      <rPr>
        <sz val="9"/>
        <color indexed="10"/>
        <rFont val="Arial"/>
        <family val="2"/>
      </rPr>
      <t>Cuenta con Permiso de Obra Menor Simpre de fecha 21/04/2016.</t>
    </r>
  </si>
  <si>
    <t>03,05,2016</t>
  </si>
  <si>
    <t>04,05,2016</t>
  </si>
  <si>
    <t>02,06,2016</t>
  </si>
  <si>
    <t>D.A. 2074 a Urquizar y Cofre Ingenieros Ltda.</t>
  </si>
  <si>
    <t>D.A. 2071 de fecha 05/05/2016 a Constructora S&amp;V Limitada.</t>
  </si>
  <si>
    <t>Cuenta con RS* de fceha 10/05/2016</t>
  </si>
  <si>
    <t>330+45+35</t>
  </si>
  <si>
    <r>
      <t xml:space="preserve">22,03,2016 (nueva fecha de termino el 06,05,2016)// </t>
    </r>
    <r>
      <rPr>
        <sz val="9"/>
        <color indexed="10"/>
        <rFont val="Arial"/>
        <family val="2"/>
      </rPr>
      <t>Nueva fecha de termino 10,06,2016//</t>
    </r>
  </si>
  <si>
    <t>Ord. N°192 de fecha 10/05/2016 de SECPLAN a Asesoria Juridica solicita DA. Que apruebe BAE y autorice publicación en el portal.</t>
  </si>
  <si>
    <t>DA. N°1741 de fecha 19/04/2016 adjudica a Luis Leal por un monto de $ 24.740.100.- Cuenta con Contrato de fecha 03/05/2016. Orden de Compra 2295-113-SE16</t>
  </si>
  <si>
    <r>
      <t xml:space="preserve">Postulado via mail con fecha 10/05/2013. Se postula oficialmente mediante Ord. Nº 1220 de fecha 16/05/2013. Se remiten ant. a SEREMI mediante Ord. N° 0883 de fecha 26/04/2016 para 1° Revisión. </t>
    </r>
    <r>
      <rPr>
        <sz val="9"/>
        <color indexed="10"/>
        <rFont val="Arial"/>
        <family val="2"/>
      </rPr>
      <t>Postulado mediante Ord. N° 1043 de fecha 12/05/2016.</t>
    </r>
  </si>
  <si>
    <t>70 + 25</t>
  </si>
  <si>
    <t>14,04,2016 nuevo plazo 09/05/2016</t>
  </si>
  <si>
    <r>
      <t xml:space="preserve">DA N° 5511 de fecha 12/11/2015 aprueba cancelación permiso obra menor. Se cancela permiso con fecha 24/11/2015. Cuenta con permiso de obra menor simple N° 35 de fecha 24/11/2015.//Mediante oficio N° 0288 de fecha 05,02,2016 Sr. Alcalde informa a Representante JJVV sobre la ejecución del proyecto// DA N°0725 de fceha 11/02/2016 designa como ITO subrogante a la Sra. Voleta Navarro. Oficio N°698 de fecha 26/04/2016 de DOM solicita DA. para aumento de plazo para la ejecución de las obras en 25 días. </t>
    </r>
    <r>
      <rPr>
        <sz val="9"/>
        <color indexed="10"/>
        <rFont val="Arial"/>
        <family val="2"/>
      </rPr>
      <t>DA N°2055 con fecha 03/05/2016 amplia plazo de ejecución de la obra en 25 días corridos a contar del 15/04/2016.</t>
    </r>
  </si>
  <si>
    <t xml:space="preserve">EN EJECUCION </t>
  </si>
  <si>
    <r>
      <t xml:space="preserve">Ord. N° 037 de fecha 11/02/2016 se solicta cancelación de Permiso de Edificación respectivo a la espera del Decreto. DA N° 0865de fecha 18/02/2016 autoriza cancelación permiso de edificación. Se cancela permiso obra menor simple con fecha 08/03/2016. Cuenta con Permiso de Edificación N° 50 de fecha 09/03/2016. DA N° 1549 de fecha 06/04/2016 Adjudica propuesta pública a Constructora Netten E.I.R.L. </t>
    </r>
    <r>
      <rPr>
        <sz val="9"/>
        <color indexed="10"/>
        <rFont val="Arial"/>
        <family val="2"/>
      </rPr>
      <t>Acta de entrega de terreno 03/05/2016.</t>
    </r>
  </si>
  <si>
    <t>FRIL 2015-2016</t>
  </si>
  <si>
    <r>
      <t xml:space="preserve">Se  reciben observaciones al proyecto con fecha 10/03/2016. Se remiten respuesta a observaciones a través de Ord. N° 0581 de fecha 23/03/2016. </t>
    </r>
    <r>
      <rPr>
        <sz val="9"/>
        <color indexed="10"/>
        <rFont val="Arial"/>
        <family val="2"/>
      </rPr>
      <t>Acta de Evaluación N°2 con observaciones de fecha 16/05/2016.</t>
    </r>
  </si>
  <si>
    <t>Mediante oficio N° 199 del 16,05,2016 se envía informe de adjudicación a la Comisión Evaluadora de propuestas</t>
  </si>
  <si>
    <t>2295-44-LP16</t>
  </si>
  <si>
    <t>DA N° 2283 del 19,05,2016 a Arquitectura y Construcciones ZURE LTDA</t>
  </si>
  <si>
    <r>
      <t>DA. N°0191 de fecha 15/01/2016 autoriza cancelación permiso obra menor simple. Cuenta con permiso de obra menor simple  N°6 de fecha 01/02/2016. DA N° 1741 de fecha 19/04/2016 adjudica a propuesta pública al Sr. Luis Leal.</t>
    </r>
    <r>
      <rPr>
        <sz val="9"/>
        <color indexed="10"/>
        <rFont val="Arial"/>
        <family val="2"/>
      </rPr>
      <t xml:space="preserve"> Cuenta con contrato de fecha 03/05/2016 . Acta de entrega de terreno de fecha 12/05/2016. Se solicita cancelación permiso ocupación de vias a través de Ord. N° 108 de fecha 17/05/2016.</t>
    </r>
  </si>
  <si>
    <r>
      <t xml:space="preserve">Ord. N°804 de fecha 06/04/2016 de Jefa de División de Analisis de Control y Gestión GORE Maule , remite resolución que aprueba Conveniode Transferencia de Recursos. </t>
    </r>
    <r>
      <rPr>
        <sz val="9"/>
        <color indexed="10"/>
        <rFont val="Arial"/>
        <family val="2"/>
      </rPr>
      <t>Ord. N°110 de fecha 18/05/2016 se solicita cancelación permiso de edificación.</t>
    </r>
  </si>
  <si>
    <t>FNDR Vialidad Intermedia 2013-2014-2015-2016</t>
  </si>
  <si>
    <t>Se responde obs. Con fecha 08/09/2015. FI de fecha 03/03/2016</t>
  </si>
  <si>
    <t>2013-2014-2015-2016</t>
  </si>
  <si>
    <r>
      <t xml:space="preserve">07/09/2010                                        15/04/2011 .  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t>
    </r>
    <r>
      <rPr>
        <sz val="8"/>
        <color indexed="10"/>
        <rFont val="Arial"/>
        <family val="2"/>
      </rPr>
      <t>Se postula mediante Ord. N° 1135 de fecha 24/05/2016 año presupuestario 2017.</t>
    </r>
  </si>
  <si>
    <t>2011-2012-2016</t>
  </si>
  <si>
    <t>FNDR 2012 -2013-2017</t>
  </si>
  <si>
    <t>FNDR 2012-2013- 2014-2015-2016-2017</t>
  </si>
  <si>
    <r>
      <t xml:space="preserve">07/09/2010                                                       15/04/2011.A través de Ord. Nº 1291 de fecha 30/05/2012, se repostula 2013.       Cuenta con Ord. Nº U.G.D. 2060 de fecha 13/06/2012 de Jefe Unidad de Planificación y Desarrollo Regional (S) Gobierno Regional del Maule a Secretario Regional Ministerial de Desarrollo Social donde remite la iniciativa de inversión para su ingreso y evaluación al SNI año presupuestario 2013. ORD. N° 1272 de fecha 26/05/2015 proceso presupuestario 2016. </t>
    </r>
    <r>
      <rPr>
        <sz val="8"/>
        <color indexed="10"/>
        <rFont val="Arial"/>
        <family val="2"/>
      </rPr>
      <t>ORD. N° 1136 de fecha 24/05/2015 proceso presupuestario 2017.</t>
    </r>
  </si>
  <si>
    <t>2011-2012-2013-2014-2015-2016-2017</t>
  </si>
  <si>
    <t>FNDR 2012-2013-2017</t>
  </si>
  <si>
    <r>
      <t>07/09/2010                                                                                                                          15/04/2011. A través de Ord. Nº 1291 de fecha 30/05/2012, se repostula 2013.       Cuenta con Ord. Nº U.G.D. 2058 de fecha 13/06/2012 de Jefe Unidad de Planificación y Desarrollo Regional (S) Gobierno Regional del Maule a Secretario Regional Ministerial de Desarrollo Social donde remite la iniciativa de inversión para su ingreso y evaluación al SNI año presupuestario 2013.</t>
    </r>
    <r>
      <rPr>
        <sz val="8"/>
        <color indexed="10"/>
        <rFont val="Arial"/>
        <family val="2"/>
      </rPr>
      <t xml:space="preserve"> Ord. N°1137 de fecha 24/05/2016 proceso presupuestario 2017.</t>
    </r>
  </si>
  <si>
    <r>
      <t xml:space="preserve">DA N° 4648 de fecha 03/09/2014, autoriza cancelación de Permiso de Edificación Obra Menor $141.430.- Se cancela Permiso de Edificación y Ampliaciones con fecha 23/09/2014. ORD. N° 0071 de fecha 13/01/2016 de Alcalde a SEREMI Educación se solicita aprobación para modificaciones del proyecto. Ord. N° 0168 de fecha 27/01/2016 se solicita una ampliación del convenio respectivo, puesto que su plazo esta proximo a vencer el 26/02/2016.  Ord. N° 0176 de fecha 05/02/2016 se solicita Decreto Alcaldicio autorizando aumento de plazo y disminución del valor adjudicado. a $12,761,952.- DA N° 0759 de fecha 12/02/2016 amplia en 10 días corridos a contar del 7 de febrero  la ejecución de la obra además se disminuye el valor adjudicado.  Ord. N° 0608 de fecha 24/02/2016 de SECREDUC a Jefa Departamento de Infraestructura Escolar  solicita ampliación del plazo de Convenio. Ord. N° 0412 de fceha 26/02/2019 de Alcalde a SECREDUC adjunta fotografia de letrero de obras. Ord. N° 0271 de fecha 29/02/2016 informa subrogancia ITO. Odr. N°0273 de fecha 29/02/2016 informa que ITO Marcos merlin formara parte de la comisión de recepción provisoria de obras.DA N°0759 de fecha 12/02/2016 informa disminución dela obra adjudicada a $12.761.952.- y autoriza ampliación de plazo en 10 días corridos. Ord. N° 0431 de fecha 24/03/2016 de  DOM solicita complemento de DA N° 0759 de fecha 12/02/2016. Ord. N°067 de fecha 29/03/2016 de Encargada Area Proyectos de Inversión remite modificacion de convenio para V°B° y posterior firma Sr. Alcalde. DA N°1544 de fecha 06/04/2016 aprueba acta de recepción provisoria de fecha 29/03/2016. </t>
    </r>
    <r>
      <rPr>
        <sz val="9"/>
        <color indexed="10"/>
        <rFont val="Arial"/>
        <family val="2"/>
      </rPr>
      <t>Ord. N°1065 de fecha 16/05/2016 de DOM Remite Certificado donde se establece que el permiso no sera necesario por tratarse de una obra de mantención, además no requiere recepción definitiva.</t>
    </r>
  </si>
  <si>
    <r>
      <t>Se trabaja en la adquisicion del ultimo terreno debido a que no se pudo comprar el terreno de la suseción Retamal por no contar con las firmas de las hermanas , las cuales vendieron sus derechos a terceros, segun lo informado por Juridica en ORD N° 343 de fecha 28 de julio del 2014.El nuevo terreno se envio el dia 31 de Marzo mediante correo institucional a Vicente para su pronunciamiento , el cual el dia 06 de Abril mediante este mismo mecanismo da a conocer que no hay inconveniente para su adquisiscion. Por cual se procede a realizar levantamiento topografico y plano de subdivicion.</t>
    </r>
    <r>
      <rPr>
        <sz val="9"/>
        <color indexed="10"/>
        <rFont val="Arial"/>
        <family val="2"/>
      </rPr>
      <t>Se trabaja en la Tramitacion de Subdivicion del Terreno.</t>
    </r>
  </si>
  <si>
    <r>
      <t>Se trabaja en las Observaciones para subir los ultimos antecedentes  al banco de Proyectos,Se solicita al consultor documentacion sobre las alternativas estudiadas en cuanto a las plantas de tratamiento, informacion requerida por MIDEPLAN, y se trabaja en las otras observaciones formuladas</t>
    </r>
    <r>
      <rPr>
        <b/>
        <sz val="9"/>
        <rFont val="Arial"/>
        <family val="2"/>
      </rPr>
      <t>. El dia 13 de Marzo del 2014 se tendra una reunion con la sectorialista Claudia Cespedes , de manera de revisar el proyecto y llegar acuerdo para RS,</t>
    </r>
    <r>
      <rPr>
        <b/>
        <sz val="9"/>
        <color indexed="10"/>
        <rFont val="Arial"/>
        <family val="2"/>
      </rPr>
      <t>Con fecha 25 de Mayo se revoca la Propuesta subida a Mercado Publico por tener modificaciones el proyecto de paralelismo.Se pretende entregar el tramo de la ruta CH-115 en trato directo y el resto de los sectores seran licitados.</t>
    </r>
  </si>
  <si>
    <r>
      <t>Se trabaja en la adquisición del ultimo terreno para planta elevadora sector Panguilemo  Norte al cual le faltaba pocesion efectiva., Se trabaja en la compra del terreno de la Sucesión Mejias.Se termina de realizar la subdivicion del ultimo terreno (  Mejias- Morales),con lo cual se trabaja en la tazacion y se enviaran los antecedentes para solicitar los recursos y modificacion del decreto alcaldicio N° 6867 de fecha 20/12/12 y asi terminar con el proceso que quedo pendiente.</t>
    </r>
    <r>
      <rPr>
        <sz val="9"/>
        <color indexed="10"/>
        <rFont val="Arial"/>
        <family val="2"/>
      </rPr>
      <t>El ultimo terreno correspondiente a la sucesion Mejias ha tenido problemas en el Conservador de Bienes Raices por un mandato que esta mal ejecutado, lo esta viendo Vicente de juridica,quien pretende solucionar esto a mas tardar  la primera quincena de Junio.</t>
    </r>
  </si>
  <si>
    <r>
      <t>La empresa NUEVOSUR mando Propuesta Tecnico- Economica con fecha 22 de Abril del 2015, la cual fue remitida al departamento juridico el dia 02 de junio del 2015 mediante ORD N° 79 ,para estudio del documento y pronunciamiento de manera de presentar solicitud de recursos al consejo municipal.Se queda a la espera de respuesta por parte de juridica. Se realizo una reunion el dia 27 de mayo del 2015  en NUEVOSUR en presencia del Sr. Alcalde, el cual llego acuerdo en cuanto a monto(256 UF) del proyecto y de la inspeccion tecnica ( costo 0)</t>
    </r>
    <r>
      <rPr>
        <b/>
        <sz val="9"/>
        <color indexed="10"/>
        <rFont val="Arial"/>
        <family val="2"/>
      </rPr>
      <t>.Se sostiene Reunion el dia 3 de Mayo de 2016 con Nuevosur y el departamento Juridico, quien no ve inconveniente para la firma de la propuesta tecnico economica entregada por la empresa , por lo cual se solicita actualizacion de dicho documento .El dia 20 de Mayo se resive la propuesta tecnico economica actualizada via correo y se envia de inmediato a Vicente del departamento Juridico para su tramitacion .</t>
    </r>
  </si>
  <si>
    <t>La empresa Nuevosur trabaja en el proyecto de agua potable y alcantarillado para ser entregado al municipio el mes de Junio de 2016</t>
  </si>
  <si>
    <r>
      <t>Se trabaja en la recopilacion de antecedentes para subsanar las observaciones .En revison por parte de Mideso se observa el proyecto , entre lo solicitado se necesita el dominio vigente del terreno del comite de agua potable , documentacion que no esta regularizasa , para lo cual se esta trabajando en formular un comodato a nombre de este comite de agua potable de manera de subsanar esta observacion.Se converso con el propietario del terreno original y el dia miercoles 10 de junio del presente año se reunira con el departamento juridico para ver la posibilidad de realizar dicho comodato, cabe destacar que se  envio al comite mediante ORD N° 69 de fecha 13 de mayo, donde  se solicita  documentacion de vigencia del terreno del sector  Escuela Viña Purisima,</t>
    </r>
    <r>
      <rPr>
        <b/>
        <sz val="9"/>
        <color indexed="10"/>
        <rFont val="Arial"/>
        <family val="2"/>
      </rPr>
      <t>Con fecha 25 de Mayo de 2016 se resive documento que ordena expropiacion del terreno de donde se ubica actuialmente la APR del sector, por lo cual se va a dar inicio al proceso de respuesta al Mideso.</t>
    </r>
  </si>
  <si>
    <t>Se trabaja en los diseños del proyecto de alcantarillado, se entrego a la empresa CyC para su confeccion y posterior presentacion al Servicio de salud edel Maule</t>
  </si>
  <si>
    <t>Construccion Red de Alcantarillado Sector San Valentin</t>
  </si>
  <si>
    <t>Consiste en el diseño de la red de alcantarillado para el Sector de San Valentin  de manera de dar solucion sanitaria a 150 familias</t>
  </si>
  <si>
    <t>Se trabaja en la tramitacion de factibilidad tecnica y en la recoleccion de los antecedentes de los beneficiarios , el proyecto sera por cuenta de la empresa Nuevosur al igual que en casos anteriores.</t>
  </si>
  <si>
    <t>FNDR 2015 -2017</t>
  </si>
  <si>
    <t>Construcción Actualización Sistema APR Purísima-Ranquimilí BIP 30,125,237-0 (Ejecución)</t>
  </si>
  <si>
    <t>2013-2014-2016</t>
  </si>
  <si>
    <t>Construcción Soluciones Sanitarias Panguilemo  .              Bip 20157270-0</t>
  </si>
  <si>
    <t>Consiste en la ejecucion del proyecto de agua potable y alcantarillado  con planta de tratamiento para aproximadamente 380 viviendas</t>
  </si>
  <si>
    <r>
      <rPr>
        <b/>
        <sz val="9"/>
        <rFont val="Arial"/>
        <family val="2"/>
      </rPr>
      <t>Marzo 2014 ,Se aprueba proyecto en Servicio de Salud del Maule .Se ingresan observaciones subsanadas al Serviu con fecha 05 de junio  del 2015 ,mediante ORD N° 220 quedando a la espera de la aprobacion del proyecto de pavimentacion del sector.Se solicito con fecha 07/04/15 al Director de Obras Hidraulicas el proyecto Mejoramiento Integral de Agua potable del sector de Panguilemo para ser incorporado a la iniciativa del Municipio.Lo anterior debido a que dicho proyecto no es prioridad para la DOH y sin su ejecucion no se puede realizar el alcantarillado proyectado debido a las pedidas en las redes.Actualmente se trabaja en las observaciones que realizadas por La Subdere, se aprobo proyecto de Pavimentacion.</t>
    </r>
    <r>
      <rPr>
        <b/>
        <sz val="9"/>
        <color indexed="10"/>
        <rFont val="Arial"/>
        <family val="2"/>
      </rPr>
      <t>Se realiza reunion con Subdere el dia miercoles 18 de mayo de 2016 quien da V°B° para ingreso a Mideso del proyecto de alcantarillado y agua potable de panguilemo, por lo tanto se presentara nuevamente al servicio de Salud del Maule para avalar las modificaciones de la planta de tratamiento que se cambio, Una vez realizado este tramite se ingresara al Mideso.</t>
    </r>
  </si>
  <si>
    <t>Actualización de proyecto Construcción Soluciones Sanitarias Panguilemo  .              Bip 20157270-0(DISEÑO)</t>
  </si>
  <si>
    <r>
      <t>Se ingresa el proyecto al Servicio de Salud del Maule mediante carta conductora Nº7 de fecha  26 de 11 del 2012, se ingresa proyecto de paralelñismo a vialidad mediante ORD Nº 2168 de fecha 12 del 12 del 2012.  Mediante Ord. 4729 de fecha 24/04/2013, de Jefe Depto. de Regulación y Adm. Vial Urbano a Inspector Fiscal de Explotación Concesión Internacional Ruta 5 Tramo Talca- Santiago, 30/04/2013  mediante orden 18993 el Inspector Fiscal de explotacion manda  el proyecto a Gerente General Ruta del Maule Sociedad Concesionaria , lo cual sigue pendiente sin tener respuesta . Mediante ORD N° 19113 de fecha 05/07/2013 el ulación y Adm. Vial Urbano a Inspector Fiscal de Explotación Concesión Internacional Ruta 5 Tramo Talca- Chillan no tiene obsevaciones en que se autorice el paralelismo,se queda a la espera del pronunciamiento de del Jefe del departamento de Regulacion y administracion vial. Se Aprueba partalelismo mediante ORD N°8590 del 30 de julio del 2013  y se solicita las carpetas definitivas,Se queda a la espera del reingreso de observaciones al SServicio de Salud del Maule, por parte del Consultor.</t>
    </r>
    <r>
      <rPr>
        <b/>
        <sz val="9"/>
        <rFont val="Arial"/>
        <family val="2"/>
      </rPr>
      <t>Marzo 2014 ,Se aprueba proyecto en Servicio de Salud del Maule .Se ingresan observaciones subsanadas al Serviu con fecha 05 de junio  del 2015 ,mediante ORD N° 220 quedando a la espera de la aprobacion del proyecto de pavimentacion del sector.Se solicito con fecha 07/04/15 al Director de Obras Hidraulicas el proyecto Mejoramiento Integral de Agua potable del sector de Panguilemo para ser incorporado a la iniciativa del Municipio.Lo anterior debido a que dicho proyecto no es prioridad para la DOH y sin su ejecucion no se puede realizar el alcantarillado proyectado debido a las pedidas en las redes.Actualmente se trabaja en las observaciones que realizadas por La Subdere, se aprobo proyecto de Pavimentacion.</t>
    </r>
    <r>
      <rPr>
        <b/>
        <sz val="9"/>
        <color indexed="10"/>
        <rFont val="Arial"/>
        <family val="2"/>
      </rPr>
      <t xml:space="preserve">Se realiza reunion con Subdere el dia miercoles 18 de mayo de 2016 quien da V°B° para ingreso a Mideso del proyecto de alcantarillado y agua potable de panguilemo, por lo tanto se presentara nuevamente al servicio de Salud del Maule para avalar las modificaciones de la planta de tratamiento que se cambio, </t>
    </r>
  </si>
  <si>
    <t>Actualización Sistema APR Purísima-Ranquimilí    Estudio. BIP :30,125,237-0 (DISEÑO)</t>
  </si>
  <si>
    <t>(EJECUCION)Construcción Soluciones Sanitarias Palmira .   BIP:20,152,622-0</t>
  </si>
  <si>
    <t>Consiste en la construccion del proyecto de alcantarillado con planta de tratamiento para aproximadamente 95 viviendas</t>
  </si>
  <si>
    <r>
      <t>Se trabaja en la adquisicion del ultimo terreno debido a que no se pudo comprar el terreno de la suseción Retamal por no contar con las firmas de las hermanas , las cuales vendieron sus derechos a terceros, segun lo informado por Juridica en ORD N° 343 de fecha 28 de julio del 2014.El nuevo terreno se envio el dia 31 de Marzo mediante correo institucional a Vicente para su pronunciamiento , el cual el dia 06 de Abril mediante este mismo mecanismo da a conocer que no hay inconveniente para su adquisiscion. Por cual se procede a realizar levantamiento topografico y plano de subdivicion.</t>
    </r>
    <r>
      <rPr>
        <b/>
        <sz val="9"/>
        <color indexed="10"/>
        <rFont val="Arial"/>
        <family val="2"/>
      </rPr>
      <t>Se trabaja en la Tramitacion de Subdivicion del Terreno.</t>
    </r>
  </si>
  <si>
    <t>FNDR 2015</t>
  </si>
  <si>
    <r>
      <t xml:space="preserve">Mediante Ord. 318 de fecha 09/12/2014 se solicita cancelación de derechos municipales por un monto de $1,842,616,-  Con fecha 29/12/2014 se cancela permiso de edificación. Permiso de Edificación N° 5 de fecha 09/01/2015. Ord. N° 259 de fecha 26/09/2014 se solicita al DAEM Plan de Contigencia. Carta de fecha Junio del 2015 empresa CASAA a DAEM solicita pronunciamiento por problemas en entrega de terreno para ejecutar obras. mail de fecha 03/06/2015 de Encargada área proyectos de Inversión informa a DAEM de solicitud de Empresa y solicita urgente solución. Ord. N° 1496 de fecha 16/06/2015 se solicita cambio de profesional para el proyecto.// DA N° 4977 del 16,10,2015 designa comisión de recepción//Modificacion convenio transferencia de Recursos para la ejecución de las obras de fceha 17/03/2016//DA N°1788 de fecha 22/04/2016 aprueba modificacion de convenio de transferencia de fondos para la ejecucion de la obra de fecha 17/03/2016. </t>
    </r>
    <r>
      <rPr>
        <sz val="9"/>
        <color indexed="10"/>
        <rFont val="Arial"/>
        <family val="2"/>
      </rPr>
      <t>Acta de Recepción Provisoria de fecha 18/05/2016</t>
    </r>
  </si>
  <si>
    <t>13-03-2016 // Fecha de termino real 06/05/2016</t>
  </si>
  <si>
    <t>255 +29</t>
  </si>
  <si>
    <t>Ord. N°880 de fecha 23/05/2016 de SEREMI MINVU (S)</t>
  </si>
  <si>
    <r>
      <t xml:space="preserve">Ord. N° 0688 de fecha 14/05/2015 informa priorización regional programa espacio publicos queda en lugar N° 20 de 23. Ord. N° 39 de fecha 07/01/2016 informa que queda en lugar 20 se debe respostular durante el mes de marzo y abril del presente año. </t>
    </r>
    <r>
      <rPr>
        <sz val="9"/>
        <color indexed="10"/>
        <rFont val="Arial"/>
        <family val="2"/>
      </rPr>
      <t>Acta de priorización regional , iniciativas admisibles concuro 2016 prioridad N° 10 de 10.</t>
    </r>
  </si>
  <si>
    <r>
      <t>Mediante Ord. 320 de fecha 11/12/2014 se solicita la cancelación de derechos municipales por un monto de $2,765,956,-  D.A. 6568 de fecha 19/12/2014 autoriza cancelación de derechos municipales.  Con fecha 20/01/2015 se cancelan derechos municipales por un monto de $2,806,786,-Mediante oficio N° 00578 del 10,04,2015 la DOM solicita al Sr. Alcalde extender el plazo para hacer entrega de terreno, conforme a lo señalado en el punto 23,2 de la BAE//Se envia a ITO informes de arquitectura y estructuras, además de planos y EETT modificadas para solicitar aprobación de aumento y disminución de obras ante el GORE//Ord. N° 3054 del 09,12,2015  de Alcalde a Intendente, solicita aprobaciones de modificaciones al proyecto//Ord. N° 3083 del 11,12,2015 de Alcalde a Intendente propone aumento de obras por obras extraordinarias y aumento de plazo de 45 días//Mediante Ord N° 005 del 05,01,2016 Se envia al Intendente EP N° 8 por $73,320,271//Ord N° 3413 del 24,12,2015 de Sr. Intendente autoriza modificación de proyecto y aumento de plazo solicitado//mediante Ord. N° 0122 del 27,01,2016 DOM solicita al Sr. Alcalde decretar aumento de obras y plazo//Mediante oficio N° 029 del 03,02,2016 UPI reitera solicitud de adquisición de equipamiento a Unidad de Licitaciones//DOM mediante Ord N° 0528 del 15,03,2016 DOM remite a Intendente Estado de pago N°10 por un monto de $ 87,419,902</t>
    </r>
    <r>
      <rPr>
        <sz val="9"/>
        <color indexed="10"/>
        <rFont val="Arial"/>
        <family val="2"/>
      </rPr>
      <t>/Solicitud Contratista Aumento de Plazo/ Mediante Ord N° 185 del 02,05,2016 de SECPLAN se remite informes técnicos de profesionales del proyecto/ mediante Ord. N° 0767 del 04,05,2016 DOM solicita a Alcalde autorizar aumento de plazo de 35 días corridos a partir de la fecha de termino contractual fijada para el 06,05,2016//DA N° 2183 del 13,05,2016 autoriza aumento de plazo//Mediante ORD N° 1113 del 20,05,2016 Alcalde solicita a Sr. Intendente autorización para modificaciones propuestas//</t>
    </r>
  </si>
  <si>
    <t>EN PROCESO DE RECEPCION PROVISORIA</t>
  </si>
  <si>
    <r>
      <t xml:space="preserve">Cuenta con Permiso de Edificación N° 220 del 27,08,2015/ </t>
    </r>
    <r>
      <rPr>
        <sz val="9"/>
        <color indexed="10"/>
        <rFont val="Arial"/>
        <family val="2"/>
      </rPr>
      <t>De acuerdo a mail de ITO  de fecha 02,06,2016 la obra se encuentra en proceso de recepción Provisoria, empresa se encuentra reuniendo antecedentes//</t>
    </r>
  </si>
  <si>
    <t>FNDR Sectorial  2017</t>
  </si>
  <si>
    <t>Postulado año presupuestario 2017 mediante Ord. 1166 de fecha 26/05/2016.</t>
  </si>
  <si>
    <t>2010-2011-2015-2016</t>
  </si>
  <si>
    <t>Normalización con Equipamiento Liceo El Sauce, Talca      Cod. BIP 30,464,475-0</t>
  </si>
  <si>
    <t>Avda. Mercedes N° 1054, Camino a San Clemente</t>
  </si>
  <si>
    <t>El proyecto contempla la construcción y habilitación de los recintos faltantes de acuerdo a la normativa vigente, entre los que se encuentran patio cubierto, sala múltiple y primeros auxilios para prebásica, ademas de modificar la superficie de la biblioteca, incorporar bodega de cocina, de aseo y materiales para prebasica, oficinas encargado de convivencia, centro de alumnos y primeros auxilios, entre otros.</t>
  </si>
  <si>
    <t>FNDR 2017</t>
  </si>
  <si>
    <t>Postulado mediante Ord. 1168 de fecha 26/05/2016</t>
  </si>
  <si>
    <t xml:space="preserve">POSTULADO </t>
  </si>
  <si>
    <t>Cuenta con visción con alcance por parte de SECREDUC.</t>
  </si>
  <si>
    <r>
      <t xml:space="preserve">DA. N°5544 de fecha 12/11/2015 Se revoca licitación publica.Con fecha 22/12/2015 UPI  remite evaluacion técnica a Licitaciones.  Ord. N° 006 de fecha 06/01/2016 se solicita decreto que revoca licitación. DA N° 0024 de fecha 07/01/2016 se declara la revocación de la licitación. </t>
    </r>
    <r>
      <rPr>
        <sz val="9"/>
        <color indexed="10"/>
        <rFont val="Arial"/>
        <family val="2"/>
      </rPr>
      <t xml:space="preserve">Contrato firmado con fecha 28/04/2016. Mediante Memo N° 02 de fecha 02/05/2016 se remiten carpetas copia para ITO y contratista </t>
    </r>
  </si>
  <si>
    <t xml:space="preserve">Mediante Memo N° 04 de fecha 10/05/2016 se remiten carpetas copia para ITO y Contratista </t>
  </si>
  <si>
    <t>Mediante Ord. 99 de fecha 10/05/2016 de Encargada Área Proyectos de Inversión a Sra. Adriana Cruz I., Pdta. JJVV Don Alfonso, se remiten copia de los antecedentes del proyecto</t>
  </si>
  <si>
    <r>
      <t xml:space="preserve">Mediante Ord. 122 de fecha 11/03/2016 de SECPLAN a Directora Asesoria Juridica, solicita visto bueno de las bases administrativas especiales y generales.   </t>
    </r>
    <r>
      <rPr>
        <sz val="9"/>
        <color indexed="10"/>
        <rFont val="Arial"/>
        <family val="2"/>
      </rPr>
      <t xml:space="preserve">Mediante Ord. 184 de fecha 02/05/2016 de Secplan a Comisión Evaluadora de Propuestas se remiten antecedentes para resolución.  </t>
    </r>
    <r>
      <rPr>
        <sz val="9"/>
        <color indexed="10"/>
        <rFont val="Arial"/>
        <family val="2"/>
      </rPr>
      <t xml:space="preserve">Mediante Memo N° 03 de fecha 09/05/2016 se remiten carpetas copia para ITO y Contratista.  </t>
    </r>
    <r>
      <rPr>
        <sz val="9"/>
        <color indexed="10"/>
        <rFont val="Arial"/>
        <family val="2"/>
      </rPr>
      <t>Contrato firmado con fecha 30/05/2016.</t>
    </r>
  </si>
  <si>
    <t>Postulado con fecha 16/02/2011  via online y a través de Ord. Nº 0360 de fecha 15/02/2011. A través de Ord. N° 2516 de fecha 29/10/2014 de Alcalde a Intendente se solicta 1° opción: permitir modificar el proyecto y monto aprobado. 2° opción : aprobar otra inicitaiva dentro de las 23 ya prorizadas por este municipio. Se remite Ord. N° 1800 de fecha 24/07/2015 de Alcalde a SUBDERE, solicitando un pronunciamiento formal en base a los antecedentes remitidos con anterioridad , teniendo presente que en ningún caso el municipio ha solicitado dejar sin efecto el proyecto solo informó la situación real y propuso algunas alternativas de solución. MIN. INT. (ORD.) N° 1959 de fecha 17/08/2015 de jefe de division de municipalidades responde e indica procedimientos se autoriza modificación de partidas una vez evaludad por el profesinal responsable. Actualmente en etapa de revisón y posterior aprobación por parte de SERVIU Regiona.</t>
  </si>
  <si>
    <t>FI de fceha 22/04/2016</t>
  </si>
  <si>
    <t>FNDR Vialidad Intermedia 2013- 2014-2015-2016</t>
  </si>
  <si>
    <r>
      <t xml:space="preserve">De acuerdo a mail de fecha 12/02/2014 de funcionario MINVU este proyecto fue ingresado al GORE. Proyecto debe ser Licitado por SERVIU Regional // Con fecha 22/04/2016 recibe por parte de MIDESO RATE FI , Puesto que: </t>
    </r>
    <r>
      <rPr>
        <i/>
        <sz val="8"/>
        <rFont val="Arial"/>
        <family val="2"/>
      </rPr>
      <t>"El ultimo RATE favorable anual es del 27/03/2013 para el proceso 2016 y siguientes la metodologia ha variado por lo que se solicita aplicar la vigente que esta publicada en el sitio nacional de inversiones , indicar al coordinador del BIP en la SRM de DesarrolloSocial los cambios que deben realizarse , por ejemplo los resultados de la etapa"</t>
    </r>
  </si>
  <si>
    <t>2012-2013-2014-2015-2016</t>
  </si>
  <si>
    <t>FNDR  Sectorial Programa Conservación de Vias Urbanas 2015-2016</t>
  </si>
  <si>
    <t>2014-2015-2016</t>
  </si>
  <si>
    <t>Este proyecto debe ser repostulado año presupuestario 2016. Actualmente se encuentra en etapa de corrección de fichas técnicas por parte del Ingenierio de la I. Municipalidad a entregar el día 08/05/2016 a SERVIU Regional.</t>
  </si>
  <si>
    <t>Ord. N° 1465 de fecha 12/06/2015, de Alcalde a SEREMI MINVU solcita información sobre el estado en que se encuentra la postulación. Ord. N° 1865 de fecha 31/07/2015 solicita nuevamente información sobre tramos de veredas y eventos que seran aprobados. Ord. N° 294de fecha 16/02/2016 de SEREMI MINVU Invitación a participar en Programa Conservación de Vias Urbanas 2016 establece fecha y procesimientos.</t>
  </si>
  <si>
    <t>EN VIAS DE REPOSTULACION 2016</t>
  </si>
  <si>
    <t>EN ETAPA DE LICITACION POR PARTE DE SERVIU</t>
  </si>
  <si>
    <t xml:space="preserve">Equipamiento Escuela Viña Purisima F-134, Talca.(Cod. BIP Nº30092332-0) </t>
  </si>
  <si>
    <t>Convenio firmado con fecha 12,09,2014 aprobado mediante RESOLUCION ( E ) N° 3310 del 15,09,2015</t>
  </si>
  <si>
    <t>2295-49-LE16</t>
  </si>
  <si>
    <t>26,05,2016</t>
  </si>
  <si>
    <t>07,06,2016</t>
  </si>
  <si>
    <t>Consiste en la adquisición del equipamiento para la habilitación de la normalización de la escuela</t>
  </si>
  <si>
    <t>EN PROCESO DE LICITACION</t>
  </si>
  <si>
    <t>Postulado mediante oficio 1169 del 26,05,2016 e ingresado antecedentes al SIN el 31,05,2016</t>
  </si>
  <si>
    <t>Reposición Parcial con Equipamiento Escuela San Miguel, Talca Codigo BIP 30,464,275-0</t>
  </si>
  <si>
    <t>Normalización con Equipamiento Escuela Santa Marta, Talca Codigo BIP 30,464,273-0</t>
  </si>
  <si>
    <t>El proyecto consulta la reposición parcial del establecimiento con equipamiento, que permita dar solución a los defcit actuales y acorde a la normativa vigente para establecimientos educacionales basicos y con nivel prebasico de manera de permitir el optimo desarrollo de las actividades propuetas en el programa educativo institucional inbserto en el regimen de jornada escolar completa.</t>
  </si>
  <si>
    <t>Consulta en general la reposición de recintos de madera que se encuentran en estado deplorable y la construcción de recintos faltantes de acuerdo a la normativa vigente para establecimientos educacionales básicos y con nivel prebasico considerando los criterios de diseño para los nuevos espacios educativos y considerando los recintos requeridos en el proyecto educativo institucional</t>
  </si>
  <si>
    <t>Postulado mediante oficio 1167 del 26,05,2016 e ingresado antecedentes al SIN el 31,05,2017</t>
  </si>
  <si>
    <t>Se reciben observaciones con fecha 23,03,2016/ Se subsanan observaciones</t>
  </si>
  <si>
    <t>Se reciben observaciones con fecha 01,04,2016/ Se subsanan observaciones</t>
  </si>
  <si>
    <t>Estado elegible 02,05,2016</t>
  </si>
  <si>
    <t>Normalización con Equipamiento Escuela Costanera, Talca</t>
  </si>
  <si>
    <t>8 1/2 Sur N° 1350</t>
  </si>
  <si>
    <t>La obra consulta la construcción y habilitación de los recintos faltantes de acuerdo a la normativa vigente para establecimientos educacionales que cuentan con enseñanza básica y nivel prebásico, considerando tambien los criterios de diseños para los nuevos espacios educativos y los recintos requeridos en el proeyto educativo institucional.</t>
  </si>
  <si>
    <t>Postulado mediante Ord. 1165 de fecha 26/05/2016</t>
  </si>
  <si>
    <t>ACTUALIZACIÓN ESTADO DE PROYECTOS AL 31,05,2016</t>
  </si>
</sst>
</file>

<file path=xl/styles.xml><?xml version="1.0" encoding="utf-8"?>
<styleSheet xmlns="http://schemas.openxmlformats.org/spreadsheetml/2006/main">
  <numFmts count="6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 #,##0"/>
    <numFmt numFmtId="181" formatCode="_-&quot;$&quot;\ * #,##0.0_-;\-&quot;$&quot;\ * #,##0.0_-;_-&quot;$&quot;\ * &quot;-&quot;??_-;_-@_-"/>
    <numFmt numFmtId="182" formatCode="_-&quot;$&quot;\ * #,##0_-;\-&quot;$&quot;\ * #,##0_-;_-&quot;$&quot;\ * &quot;-&quot;??_-;_-@_-"/>
    <numFmt numFmtId="183" formatCode="[$-340A]dddd\,\ dd&quot; de &quot;mmmm&quot; de &quot;yyyy"/>
    <numFmt numFmtId="184" formatCode="dd/mm/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mmm\-yyyy"/>
    <numFmt numFmtId="190" formatCode="#,##0_ ;\-#,##0\ "/>
    <numFmt numFmtId="191" formatCode="[$-C0A]dddd\,\ dd&quot; de &quot;mmmm&quot; de &quot;yyyy"/>
    <numFmt numFmtId="192" formatCode="[$$-340A]\ #,##0"/>
    <numFmt numFmtId="193" formatCode="_-* #,##0.00\ [$€-C0A]_-;\-* #,##0.00\ [$€-C0A]_-;_-* &quot;-&quot;??\ [$€-C0A]_-;_-@_-"/>
    <numFmt numFmtId="194" formatCode="0.0"/>
    <numFmt numFmtId="195" formatCode="_-* #,##0.0\ _€_-;\-* #,##0.0\ _€_-;_-* &quot;-&quot;?\ _€_-;_-@_-"/>
    <numFmt numFmtId="196" formatCode="_-* #,##0\ _€_-;\-* #,##0\ _€_-;_-* &quot;-&quot;?\ _€_-;_-@_-"/>
    <numFmt numFmtId="197" formatCode="_-* #,##0.0_-;\-* #,##0.0_-;_-* &quot;-&quot;??_-;_-@_-"/>
    <numFmt numFmtId="198" formatCode="_-* #,##0_-;\-* #,##0_-;_-* &quot;-&quot;??_-;_-@_-"/>
    <numFmt numFmtId="199" formatCode="_-* #,##0.000_-;\-* #,##0.000_-;_-* &quot;-&quot;??_-;_-@_-"/>
    <numFmt numFmtId="200" formatCode="_-* #,##0.0000_-;\-* #,##0.0000_-;_-* &quot;-&quot;??_-;_-@_-"/>
    <numFmt numFmtId="201" formatCode="_-&quot;$&quot;\ * #,##0.000_-;\-&quot;$&quot;\ * #,##0.000_-;_-&quot;$&quot;\ * &quot;-&quot;??_-;_-@_-"/>
    <numFmt numFmtId="202" formatCode="_-&quot;$&quot;\ * #,##0.0000_-;\-&quot;$&quot;\ * #,##0.0000_-;_-&quot;$&quot;\ * &quot;-&quot;??_-;_-@_-"/>
    <numFmt numFmtId="203" formatCode="_-&quot;$&quot;\ * #,##0.00000_-;\-&quot;$&quot;\ * #,##0.00000_-;_-&quot;$&quot;\ * &quot;-&quot;??_-;_-@_-"/>
    <numFmt numFmtId="204" formatCode="_-&quot;$&quot;\ * #,##0.000000_-;\-&quot;$&quot;\ * #,##0.000000_-;_-&quot;$&quot;\ * &quot;-&quot;??_-;_-@_-"/>
    <numFmt numFmtId="205" formatCode="mmm/yyyy"/>
    <numFmt numFmtId="206" formatCode="#,##0\ _€"/>
    <numFmt numFmtId="207" formatCode="0_ ;[Red]\-0\ "/>
    <numFmt numFmtId="208" formatCode="0.0%"/>
    <numFmt numFmtId="209" formatCode="_-* #,##0.0\ [$€-C0A]_-;\-* #,##0.0\ [$€-C0A]_-;_-* &quot;-&quot;??\ [$€-C0A]_-;_-@_-"/>
    <numFmt numFmtId="210" formatCode="_-* #,##0\ [$€-C0A]_-;\-* #,##0\ [$€-C0A]_-;_-* &quot;-&quot;??\ [$€-C0A]_-;_-@_-"/>
    <numFmt numFmtId="211" formatCode="[$$-340A]\ #,##0;[Red]\-[$$-340A]\ #,##0"/>
    <numFmt numFmtId="212" formatCode="&quot;$&quot;\ #,##0;[Red]&quot;$&quot;\ #,##0"/>
    <numFmt numFmtId="213" formatCode="[$$-340A]\ #,##0;\-[$$-340A]\ #,##0"/>
    <numFmt numFmtId="214" formatCode="_-[$$-340A]\ * #,##0.00_-;\-[$$-340A]\ * #,##0.00_-;_-[$$-340A]\ * &quot;-&quot;??_-;_-@_-"/>
    <numFmt numFmtId="215" formatCode="_-[$$-340A]\ * #,##0.0_-;\-[$$-340A]\ * #,##0.0_-;_-[$$-340A]\ * &quot;-&quot;??_-;_-@_-"/>
    <numFmt numFmtId="216" formatCode="_-[$$-340A]\ * #,##0_-;\-[$$-340A]\ * #,##0_-;_-[$$-340A]\ * &quot;-&quot;??_-;_-@_-"/>
  </numFmts>
  <fonts count="72">
    <font>
      <sz val="10"/>
      <name val="Arial"/>
      <family val="0"/>
    </font>
    <font>
      <sz val="8"/>
      <name val="Arial"/>
      <family val="2"/>
    </font>
    <font>
      <sz val="8"/>
      <name val="Century Gothic"/>
      <family val="2"/>
    </font>
    <font>
      <u val="single"/>
      <sz val="10"/>
      <color indexed="12"/>
      <name val="Arial"/>
      <family val="2"/>
    </font>
    <font>
      <u val="single"/>
      <sz val="10"/>
      <color indexed="36"/>
      <name val="Arial"/>
      <family val="2"/>
    </font>
    <font>
      <sz val="9"/>
      <name val="Century Gothic"/>
      <family val="2"/>
    </font>
    <font>
      <b/>
      <sz val="8"/>
      <name val="Tahoma"/>
      <family val="2"/>
    </font>
    <font>
      <sz val="8"/>
      <name val="Tahoma"/>
      <family val="2"/>
    </font>
    <font>
      <sz val="10"/>
      <name val="Tahoma"/>
      <family val="2"/>
    </font>
    <font>
      <b/>
      <sz val="8"/>
      <name val="Century Gothic"/>
      <family val="2"/>
    </font>
    <font>
      <b/>
      <sz val="14"/>
      <name val="Century Gothic"/>
      <family val="2"/>
    </font>
    <font>
      <sz val="9"/>
      <name val="Tahoma"/>
      <family val="2"/>
    </font>
    <font>
      <b/>
      <sz val="9"/>
      <name val="Tahoma"/>
      <family val="2"/>
    </font>
    <font>
      <sz val="9"/>
      <name val="Arial"/>
      <family val="2"/>
    </font>
    <font>
      <b/>
      <sz val="9"/>
      <name val="Arial"/>
      <family val="2"/>
    </font>
    <font>
      <b/>
      <u val="single"/>
      <sz val="10"/>
      <name val="Arial"/>
      <family val="2"/>
    </font>
    <font>
      <b/>
      <sz val="9"/>
      <name val="Century Gothic"/>
      <family val="2"/>
    </font>
    <font>
      <b/>
      <sz val="9"/>
      <name val="Verdana"/>
      <family val="2"/>
    </font>
    <font>
      <sz val="9"/>
      <name val="Book Antiqua"/>
      <family val="1"/>
    </font>
    <font>
      <b/>
      <sz val="12"/>
      <name val="Arial"/>
      <family val="2"/>
    </font>
    <font>
      <sz val="9"/>
      <name val="Trebuchet MS"/>
      <family val="2"/>
    </font>
    <font>
      <sz val="11"/>
      <name val="Arial"/>
      <family val="2"/>
    </font>
    <font>
      <i/>
      <sz val="11"/>
      <name val="Arial"/>
      <family val="2"/>
    </font>
    <font>
      <b/>
      <sz val="8"/>
      <name val="Arial"/>
      <family val="2"/>
    </font>
    <font>
      <sz val="9"/>
      <name val="Calibri"/>
      <family val="2"/>
    </font>
    <font>
      <sz val="10"/>
      <color indexed="10"/>
      <name val="Arial"/>
      <family val="2"/>
    </font>
    <font>
      <sz val="8"/>
      <name val="Verdana"/>
      <family val="2"/>
    </font>
    <font>
      <sz val="7"/>
      <name val="Arial"/>
      <family val="2"/>
    </font>
    <font>
      <b/>
      <sz val="10"/>
      <name val="Arial"/>
      <family val="2"/>
    </font>
    <font>
      <sz val="9"/>
      <color indexed="10"/>
      <name val="Arial"/>
      <family val="2"/>
    </font>
    <font>
      <sz val="8"/>
      <color indexed="10"/>
      <name val="Arial"/>
      <family val="2"/>
    </font>
    <font>
      <b/>
      <sz val="9"/>
      <color indexed="10"/>
      <name val="Arial"/>
      <family val="2"/>
    </font>
    <font>
      <i/>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8"/>
      <color rgb="FFFF0000"/>
      <name val="Arial"/>
      <family val="2"/>
    </font>
    <font>
      <b/>
      <sz val="9"/>
      <color rgb="FFFF0000"/>
      <name val="Arial"/>
      <family val="2"/>
    </font>
    <font>
      <sz val="10"/>
      <color rgb="FFFF0000"/>
      <name val="Arial"/>
      <family val="2"/>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
      <patternFill patternType="solid">
        <fgColor indexed="57"/>
        <bgColor indexed="64"/>
      </patternFill>
    </fill>
    <fill>
      <patternFill patternType="solid">
        <fgColor indexed="13"/>
        <bgColor indexed="64"/>
      </patternFill>
    </fill>
    <fill>
      <patternFill patternType="solid">
        <fgColor rgb="FFFFFF9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B2B2B2"/>
        <bgColor indexed="64"/>
      </patternFill>
    </fill>
    <fill>
      <patternFill patternType="solid">
        <fgColor indexed="62"/>
        <bgColor indexed="64"/>
      </patternFill>
    </fill>
    <fill>
      <patternFill patternType="solid">
        <fgColor indexed="55"/>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color indexed="63"/>
      </top>
      <bottom style="medium"/>
    </border>
    <border>
      <left style="thin"/>
      <right>
        <color indexed="63"/>
      </right>
      <top style="medium"/>
      <bottom>
        <color indexed="63"/>
      </bottom>
    </border>
    <border>
      <left>
        <color indexed="63"/>
      </left>
      <right style="thin"/>
      <top style="thin"/>
      <bottom style="thin"/>
    </border>
    <border>
      <left style="medium"/>
      <right style="medium"/>
      <top style="medium"/>
      <bottom style="medium"/>
    </border>
    <border>
      <left>
        <color indexed="63"/>
      </left>
      <right style="thin"/>
      <top>
        <color indexed="63"/>
      </top>
      <bottom style="medium"/>
    </border>
    <border>
      <left>
        <color indexed="63"/>
      </left>
      <right>
        <color indexed="63"/>
      </right>
      <top>
        <color indexed="63"/>
      </top>
      <bottom style="medium"/>
    </border>
    <border>
      <left style="medium"/>
      <right style="thin"/>
      <top style="medium"/>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thin"/>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
      <left style="medium"/>
      <right style="medium"/>
      <top style="medium"/>
      <bottom>
        <color indexed="63"/>
      </bottom>
    </border>
    <border>
      <left style="medium"/>
      <right style="medium"/>
      <top>
        <color indexed="63"/>
      </top>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color indexed="63"/>
      </left>
      <right style="thin"/>
      <top style="thin"/>
      <bottom>
        <color indexed="63"/>
      </bottom>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3" fillId="19" borderId="0" applyNumberFormat="0" applyBorder="0" applyAlignment="0" applyProtection="0"/>
    <xf numFmtId="0" fontId="54" fillId="20" borderId="1" applyNumberFormat="0" applyAlignment="0" applyProtection="0"/>
    <xf numFmtId="0" fontId="55" fillId="21"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9" fillId="28"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60"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1" fillId="30" borderId="0" applyNumberFormat="0" applyBorder="0" applyAlignment="0" applyProtection="0"/>
    <xf numFmtId="0" fontId="0" fillId="0" borderId="0">
      <alignment/>
      <protection/>
    </xf>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0" fontId="62" fillId="20"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616">
    <xf numFmtId="0" fontId="0" fillId="0" borderId="0" xfId="0" applyAlignment="1">
      <alignment/>
    </xf>
    <xf numFmtId="0" fontId="5" fillId="0" borderId="10" xfId="0" applyFont="1" applyFill="1" applyBorder="1" applyAlignment="1">
      <alignment horizontal="justify" vertical="center" wrapText="1"/>
    </xf>
    <xf numFmtId="0" fontId="0" fillId="0" borderId="0" xfId="0" applyFill="1" applyAlignment="1">
      <alignment/>
    </xf>
    <xf numFmtId="0" fontId="0" fillId="0" borderId="0" xfId="0" applyFont="1" applyAlignment="1">
      <alignment/>
    </xf>
    <xf numFmtId="0" fontId="0" fillId="0" borderId="0" xfId="0" applyFont="1" applyAlignment="1">
      <alignment/>
    </xf>
    <xf numFmtId="0" fontId="13" fillId="0" borderId="10" xfId="0" applyFont="1" applyBorder="1" applyAlignment="1">
      <alignment horizontal="justify" vertical="center" wrapText="1"/>
    </xf>
    <xf numFmtId="0" fontId="13" fillId="0" borderId="11" xfId="0" applyFont="1" applyBorder="1" applyAlignment="1">
      <alignment horizontal="justify" vertical="center" wrapText="1"/>
    </xf>
    <xf numFmtId="14" fontId="13" fillId="0" borderId="10" xfId="0" applyNumberFormat="1" applyFont="1" applyBorder="1" applyAlignment="1">
      <alignment horizontal="justify" vertical="center" wrapText="1"/>
    </xf>
    <xf numFmtId="182" fontId="13" fillId="0" borderId="10" xfId="51" applyNumberFormat="1" applyFont="1" applyFill="1" applyBorder="1" applyAlignment="1">
      <alignment horizontal="justify" vertical="center" wrapText="1"/>
    </xf>
    <xf numFmtId="0" fontId="13" fillId="0" borderId="12" xfId="0" applyFont="1" applyFill="1" applyBorder="1" applyAlignment="1">
      <alignment horizontal="justify" vertical="center" wrapText="1"/>
    </xf>
    <xf numFmtId="0" fontId="13" fillId="0" borderId="13" xfId="0" applyFont="1" applyFill="1" applyBorder="1" applyAlignment="1">
      <alignment horizontal="justify" vertical="center" wrapText="1"/>
    </xf>
    <xf numFmtId="182" fontId="13" fillId="0" borderId="13" xfId="51" applyNumberFormat="1" applyFont="1" applyFill="1" applyBorder="1" applyAlignment="1">
      <alignment horizontal="justify" vertical="center" wrapText="1"/>
    </xf>
    <xf numFmtId="3" fontId="13" fillId="0" borderId="10" xfId="0" applyNumberFormat="1" applyFont="1" applyBorder="1" applyAlignment="1">
      <alignment horizontal="justify" vertical="center" wrapText="1"/>
    </xf>
    <xf numFmtId="0" fontId="13" fillId="32" borderId="10" xfId="0" applyFont="1" applyFill="1" applyBorder="1" applyAlignment="1">
      <alignment horizontal="justify" vertical="center" wrapText="1"/>
    </xf>
    <xf numFmtId="14" fontId="13" fillId="0" borderId="10" xfId="0" applyNumberFormat="1" applyFont="1" applyFill="1" applyBorder="1" applyAlignment="1">
      <alignment horizontal="justify" vertical="center" wrapText="1"/>
    </xf>
    <xf numFmtId="0" fontId="13" fillId="0" borderId="13" xfId="0" applyFont="1" applyBorder="1" applyAlignment="1">
      <alignment horizontal="justify" vertical="center" wrapText="1"/>
    </xf>
    <xf numFmtId="0" fontId="13" fillId="0" borderId="0" xfId="0" applyFont="1" applyAlignment="1">
      <alignment horizontal="justify" vertical="center" wrapText="1"/>
    </xf>
    <xf numFmtId="182" fontId="13" fillId="32" borderId="10" xfId="51" applyNumberFormat="1" applyFont="1" applyFill="1" applyBorder="1" applyAlignment="1">
      <alignment horizontal="justify" vertical="center" wrapText="1"/>
    </xf>
    <xf numFmtId="14" fontId="13" fillId="32" borderId="10" xfId="0" applyNumberFormat="1" applyFont="1" applyFill="1" applyBorder="1" applyAlignment="1">
      <alignment horizontal="justify" vertical="center" wrapText="1"/>
    </xf>
    <xf numFmtId="0" fontId="13" fillId="0" borderId="10" xfId="0" applyNumberFormat="1" applyFont="1" applyFill="1" applyBorder="1" applyAlignment="1">
      <alignment horizontal="justify" vertical="center" wrapText="1"/>
    </xf>
    <xf numFmtId="2" fontId="13" fillId="0" borderId="10" xfId="0" applyNumberFormat="1" applyFont="1" applyFill="1" applyBorder="1" applyAlignment="1">
      <alignment horizontal="justify" vertical="center" wrapText="1"/>
    </xf>
    <xf numFmtId="14" fontId="13" fillId="0" borderId="13" xfId="0" applyNumberFormat="1" applyFont="1" applyFill="1" applyBorder="1" applyAlignment="1">
      <alignment horizontal="justify" vertical="center" wrapText="1"/>
    </xf>
    <xf numFmtId="0" fontId="13" fillId="0" borderId="10" xfId="0" applyNumberFormat="1" applyFont="1" applyBorder="1" applyAlignment="1">
      <alignment horizontal="justify" vertical="center" wrapText="1"/>
    </xf>
    <xf numFmtId="0" fontId="13" fillId="0" borderId="0" xfId="0" applyFont="1" applyFill="1" applyAlignment="1">
      <alignment horizontal="justify" vertical="center" wrapText="1"/>
    </xf>
    <xf numFmtId="0" fontId="0" fillId="33" borderId="0" xfId="0" applyFill="1" applyAlignment="1">
      <alignment/>
    </xf>
    <xf numFmtId="0" fontId="13" fillId="0" borderId="10" xfId="0" applyFont="1" applyFill="1" applyBorder="1" applyAlignment="1">
      <alignment horizontal="center" vertical="center" wrapText="1"/>
    </xf>
    <xf numFmtId="0" fontId="16" fillId="0" borderId="10" xfId="0" applyFont="1" applyFill="1" applyBorder="1" applyAlignment="1">
      <alignment horizontal="justify" vertical="center" wrapText="1"/>
    </xf>
    <xf numFmtId="182" fontId="5" fillId="0" borderId="10" xfId="51" applyNumberFormat="1" applyFont="1" applyFill="1" applyBorder="1" applyAlignment="1">
      <alignment horizontal="justify" vertical="center" wrapText="1"/>
    </xf>
    <xf numFmtId="14" fontId="5" fillId="0" borderId="10" xfId="0" applyNumberFormat="1" applyFont="1" applyFill="1" applyBorder="1" applyAlignment="1">
      <alignment horizontal="justify" vertical="center" wrapText="1"/>
    </xf>
    <xf numFmtId="6" fontId="5" fillId="0" borderId="10" xfId="0" applyNumberFormat="1" applyFont="1" applyFill="1" applyBorder="1" applyAlignment="1">
      <alignment horizontal="justify" vertical="center" wrapText="1"/>
    </xf>
    <xf numFmtId="180" fontId="13" fillId="0" borderId="10" xfId="0" applyNumberFormat="1" applyFont="1" applyBorder="1" applyAlignment="1">
      <alignment horizontal="justify" vertical="center" wrapText="1"/>
    </xf>
    <xf numFmtId="182" fontId="13" fillId="0" borderId="10" xfId="51" applyNumberFormat="1" applyFont="1" applyBorder="1" applyAlignment="1">
      <alignment horizontal="justify" vertical="center" wrapText="1"/>
    </xf>
    <xf numFmtId="0" fontId="13" fillId="0" borderId="10" xfId="0" applyFont="1" applyBorder="1" applyAlignment="1">
      <alignment horizontal="justify"/>
    </xf>
    <xf numFmtId="0" fontId="13" fillId="0" borderId="10" xfId="0" applyFont="1" applyBorder="1" applyAlignment="1">
      <alignment vertical="center" wrapText="1"/>
    </xf>
    <xf numFmtId="0" fontId="13" fillId="0" borderId="0" xfId="0" applyFont="1" applyAlignment="1">
      <alignment/>
    </xf>
    <xf numFmtId="198" fontId="13" fillId="0" borderId="10" xfId="49" applyNumberFormat="1" applyFont="1" applyBorder="1" applyAlignment="1">
      <alignment horizontal="justify" vertical="center" wrapText="1"/>
    </xf>
    <xf numFmtId="0" fontId="13" fillId="0" borderId="10" xfId="0" applyFont="1" applyFill="1" applyBorder="1" applyAlignment="1">
      <alignment vertical="center" wrapText="1"/>
    </xf>
    <xf numFmtId="182" fontId="13" fillId="0" borderId="10" xfId="0" applyNumberFormat="1" applyFont="1" applyBorder="1" applyAlignment="1">
      <alignment horizontal="justify" vertical="center" wrapText="1"/>
    </xf>
    <xf numFmtId="0" fontId="13" fillId="0" borderId="10" xfId="0" applyFont="1" applyFill="1" applyBorder="1" applyAlignment="1">
      <alignment horizontal="justify" vertical="center" wrapText="1"/>
    </xf>
    <xf numFmtId="0" fontId="13" fillId="0" borderId="0" xfId="0" applyFont="1" applyBorder="1" applyAlignment="1">
      <alignment horizontal="justify" vertical="center" wrapText="1"/>
    </xf>
    <xf numFmtId="0" fontId="13" fillId="34" borderId="10" xfId="0" applyFont="1" applyFill="1" applyBorder="1" applyAlignment="1">
      <alignment horizontal="justify" vertical="center" wrapText="1"/>
    </xf>
    <xf numFmtId="14" fontId="13" fillId="0" borderId="10" xfId="0" applyNumberFormat="1" applyFont="1" applyBorder="1" applyAlignment="1">
      <alignment vertical="center" wrapText="1"/>
    </xf>
    <xf numFmtId="6" fontId="13" fillId="0" borderId="10" xfId="0" applyNumberFormat="1" applyFont="1" applyBorder="1" applyAlignment="1">
      <alignment horizontal="justify" vertical="center" wrapText="1"/>
    </xf>
    <xf numFmtId="3" fontId="5" fillId="0" borderId="10" xfId="0" applyNumberFormat="1" applyFont="1" applyFill="1" applyBorder="1" applyAlignment="1">
      <alignment horizontal="justify" vertical="center" wrapText="1"/>
    </xf>
    <xf numFmtId="3" fontId="13" fillId="0" borderId="10" xfId="0" applyNumberFormat="1" applyFont="1" applyFill="1" applyBorder="1" applyAlignment="1">
      <alignment horizontal="justify" vertical="center" wrapText="1"/>
    </xf>
    <xf numFmtId="0" fontId="13" fillId="0" borderId="10" xfId="0" applyFont="1" applyBorder="1" applyAlignment="1">
      <alignment/>
    </xf>
    <xf numFmtId="0" fontId="16" fillId="35" borderId="0" xfId="0" applyFont="1" applyFill="1" applyBorder="1" applyAlignment="1">
      <alignment horizontal="center" vertical="center"/>
    </xf>
    <xf numFmtId="0" fontId="13" fillId="0" borderId="0" xfId="0" applyFont="1" applyFill="1" applyBorder="1" applyAlignment="1">
      <alignment/>
    </xf>
    <xf numFmtId="0" fontId="17" fillId="0" borderId="0" xfId="0" applyFont="1" applyFill="1" applyBorder="1" applyAlignment="1">
      <alignment horizontal="center" vertical="center" wrapText="1"/>
    </xf>
    <xf numFmtId="0" fontId="13" fillId="0" borderId="0" xfId="0" applyFont="1" applyBorder="1" applyAlignment="1">
      <alignment/>
    </xf>
    <xf numFmtId="0" fontId="13" fillId="0" borderId="0" xfId="0" applyFont="1" applyFill="1" applyAlignment="1">
      <alignment/>
    </xf>
    <xf numFmtId="0" fontId="14" fillId="35" borderId="14" xfId="0" applyFont="1" applyFill="1" applyBorder="1" applyAlignment="1">
      <alignment vertical="center"/>
    </xf>
    <xf numFmtId="0" fontId="14" fillId="35" borderId="15" xfId="0" applyFont="1" applyFill="1" applyBorder="1" applyAlignment="1">
      <alignment vertical="center"/>
    </xf>
    <xf numFmtId="0" fontId="14" fillId="35" borderId="0" xfId="0" applyFont="1" applyFill="1" applyBorder="1" applyAlignment="1">
      <alignment horizontal="center" vertical="center"/>
    </xf>
    <xf numFmtId="0" fontId="13" fillId="2" borderId="16" xfId="0" applyFont="1" applyFill="1" applyBorder="1" applyAlignment="1">
      <alignment horizontal="center" vertical="center" textRotation="90" wrapText="1"/>
    </xf>
    <xf numFmtId="0" fontId="13" fillId="2" borderId="17" xfId="0" applyFont="1" applyFill="1" applyBorder="1" applyAlignment="1">
      <alignment vertical="center" wrapText="1"/>
    </xf>
    <xf numFmtId="0" fontId="14" fillId="36" borderId="16" xfId="0" applyFont="1" applyFill="1" applyBorder="1" applyAlignment="1">
      <alignment horizontal="center" vertical="center" wrapText="1"/>
    </xf>
    <xf numFmtId="0" fontId="14" fillId="36" borderId="16" xfId="0" applyFont="1" applyFill="1" applyBorder="1" applyAlignment="1">
      <alignment horizontal="justify" vertical="center" wrapText="1"/>
    </xf>
    <xf numFmtId="182" fontId="13" fillId="2" borderId="16" xfId="51" applyNumberFormat="1" applyFont="1" applyFill="1" applyBorder="1" applyAlignment="1">
      <alignment vertical="center" wrapText="1"/>
    </xf>
    <xf numFmtId="0" fontId="14" fillId="2" borderId="16"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6" xfId="0" applyFont="1" applyFill="1" applyBorder="1" applyAlignment="1">
      <alignment vertical="center" wrapText="1"/>
    </xf>
    <xf numFmtId="0" fontId="13" fillId="2" borderId="16" xfId="0" applyFont="1" applyFill="1" applyBorder="1" applyAlignment="1">
      <alignment horizontal="justify" vertical="center" wrapText="1"/>
    </xf>
    <xf numFmtId="192" fontId="14" fillId="36" borderId="16" xfId="0" applyNumberFormat="1" applyFont="1" applyFill="1" applyBorder="1" applyAlignment="1">
      <alignment horizontal="center" vertical="center" wrapText="1"/>
    </xf>
    <xf numFmtId="192" fontId="14" fillId="36" borderId="18" xfId="0" applyNumberFormat="1" applyFont="1" applyFill="1" applyBorder="1" applyAlignment="1">
      <alignment horizontal="center" vertical="center" wrapText="1"/>
    </xf>
    <xf numFmtId="0" fontId="14" fillId="36"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20" xfId="0" applyFont="1" applyFill="1" applyBorder="1" applyAlignment="1">
      <alignment horizontal="justify" vertical="center" wrapText="1"/>
    </xf>
    <xf numFmtId="0" fontId="14" fillId="2" borderId="21" xfId="0" applyFont="1" applyFill="1" applyBorder="1" applyAlignment="1">
      <alignment horizontal="justify" vertical="center" wrapText="1"/>
    </xf>
    <xf numFmtId="0" fontId="14" fillId="36" borderId="19" xfId="0" applyFont="1" applyFill="1" applyBorder="1" applyAlignment="1">
      <alignment horizontal="center" vertical="center" wrapText="1"/>
    </xf>
    <xf numFmtId="0" fontId="14" fillId="36" borderId="20"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14" fillId="2" borderId="2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4" fillId="2" borderId="22" xfId="0" applyFont="1" applyFill="1" applyBorder="1" applyAlignment="1">
      <alignment vertical="center" wrapText="1"/>
    </xf>
    <xf numFmtId="0" fontId="14" fillId="2" borderId="19" xfId="0" applyFont="1" applyFill="1" applyBorder="1" applyAlignment="1">
      <alignment horizontal="center" vertical="center" textRotation="90" wrapText="1"/>
    </xf>
    <xf numFmtId="0" fontId="14" fillId="2" borderId="20" xfId="0" applyFont="1" applyFill="1" applyBorder="1" applyAlignment="1">
      <alignment horizontal="center" vertical="center" textRotation="90" wrapText="1"/>
    </xf>
    <xf numFmtId="0" fontId="14" fillId="35" borderId="0" xfId="0" applyFont="1" applyFill="1" applyBorder="1" applyAlignment="1">
      <alignment horizontal="center" vertical="center" wrapText="1"/>
    </xf>
    <xf numFmtId="0" fontId="14" fillId="36" borderId="2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3" fillId="0" borderId="12" xfId="0" applyFont="1" applyBorder="1" applyAlignment="1">
      <alignment horizontal="justify" vertical="center" wrapText="1"/>
    </xf>
    <xf numFmtId="0" fontId="13" fillId="32" borderId="0" xfId="0" applyFont="1" applyFill="1" applyAlignment="1">
      <alignment/>
    </xf>
    <xf numFmtId="0" fontId="13" fillId="37" borderId="0" xfId="0" applyFont="1" applyFill="1" applyAlignment="1">
      <alignment/>
    </xf>
    <xf numFmtId="198" fontId="14" fillId="36" borderId="18" xfId="0" applyNumberFormat="1" applyFont="1" applyFill="1" applyBorder="1" applyAlignment="1">
      <alignment horizontal="center" vertical="center" wrapText="1"/>
    </xf>
    <xf numFmtId="0" fontId="13" fillId="0" borderId="24" xfId="0" applyFont="1" applyBorder="1" applyAlignment="1">
      <alignment horizontal="justify" vertical="center" wrapText="1"/>
    </xf>
    <xf numFmtId="182" fontId="13" fillId="0" borderId="10" xfId="0" applyNumberFormat="1" applyFont="1" applyFill="1" applyBorder="1" applyAlignment="1">
      <alignment horizontal="justify" vertical="center" wrapText="1"/>
    </xf>
    <xf numFmtId="0" fontId="2" fillId="32" borderId="0" xfId="0" applyFont="1" applyFill="1" applyAlignment="1">
      <alignment horizontal="justify" vertical="center" wrapText="1"/>
    </xf>
    <xf numFmtId="0" fontId="13" fillId="32" borderId="0" xfId="0" applyFont="1" applyFill="1" applyAlignment="1">
      <alignment horizontal="justify" vertical="center" wrapText="1"/>
    </xf>
    <xf numFmtId="0" fontId="13" fillId="32" borderId="10" xfId="0" applyFont="1" applyFill="1" applyBorder="1" applyAlignment="1">
      <alignment horizontal="center" vertical="center" wrapText="1"/>
    </xf>
    <xf numFmtId="180" fontId="13" fillId="0" borderId="10" xfId="0" applyNumberFormat="1" applyFont="1" applyFill="1" applyBorder="1" applyAlignment="1">
      <alignment horizontal="justify" vertical="center" wrapText="1"/>
    </xf>
    <xf numFmtId="0" fontId="13" fillId="0" borderId="10" xfId="0" applyFont="1" applyBorder="1" applyAlignment="1">
      <alignment horizontal="justify" vertical="top" wrapText="1"/>
    </xf>
    <xf numFmtId="0" fontId="13" fillId="0" borderId="10" xfId="0" applyFont="1" applyFill="1" applyBorder="1" applyAlignment="1">
      <alignment horizontal="justify" vertical="top" wrapText="1"/>
    </xf>
    <xf numFmtId="0" fontId="13" fillId="0" borderId="10" xfId="0" applyFont="1" applyBorder="1" applyAlignment="1">
      <alignment horizontal="center" vertical="center"/>
    </xf>
    <xf numFmtId="180" fontId="13" fillId="32" borderId="10" xfId="0" applyNumberFormat="1" applyFont="1" applyFill="1" applyBorder="1" applyAlignment="1">
      <alignment horizontal="justify" vertical="center" wrapText="1"/>
    </xf>
    <xf numFmtId="182" fontId="13" fillId="32" borderId="13" xfId="51" applyNumberFormat="1" applyFont="1" applyFill="1" applyBorder="1" applyAlignment="1">
      <alignment horizontal="justify" vertical="center" wrapText="1"/>
    </xf>
    <xf numFmtId="0" fontId="13" fillId="0" borderId="10" xfId="0" applyFont="1" applyBorder="1" applyAlignment="1">
      <alignment wrapText="1"/>
    </xf>
    <xf numFmtId="0" fontId="13" fillId="0" borderId="10" xfId="0" applyFont="1" applyBorder="1" applyAlignment="1">
      <alignment horizontal="left" vertical="center"/>
    </xf>
    <xf numFmtId="0" fontId="13" fillId="0" borderId="11" xfId="0" applyFont="1" applyFill="1" applyBorder="1" applyAlignment="1">
      <alignment horizontal="center" vertical="center" wrapText="1"/>
    </xf>
    <xf numFmtId="0" fontId="13" fillId="32" borderId="0" xfId="0" applyFont="1" applyFill="1" applyAlignment="1">
      <alignment horizontal="center"/>
    </xf>
    <xf numFmtId="0" fontId="13" fillId="0" borderId="10" xfId="0" applyFont="1" applyBorder="1" applyAlignment="1">
      <alignment horizontal="center" vertical="center" wrapText="1"/>
    </xf>
    <xf numFmtId="0" fontId="13" fillId="32" borderId="0" xfId="0" applyFont="1" applyFill="1" applyBorder="1" applyAlignment="1">
      <alignment/>
    </xf>
    <xf numFmtId="0" fontId="13" fillId="32" borderId="0" xfId="0" applyFont="1" applyFill="1" applyBorder="1" applyAlignment="1">
      <alignment horizontal="justify" vertical="center" wrapText="1"/>
    </xf>
    <xf numFmtId="0" fontId="13" fillId="0" borderId="10" xfId="0" applyFont="1" applyBorder="1" applyAlignment="1">
      <alignment vertical="center"/>
    </xf>
    <xf numFmtId="182" fontId="13" fillId="0" borderId="10" xfId="51" applyNumberFormat="1" applyFont="1" applyBorder="1" applyAlignment="1">
      <alignment vertical="center"/>
    </xf>
    <xf numFmtId="44" fontId="5" fillId="0" borderId="10" xfId="51"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13" fillId="0" borderId="10" xfId="0" applyFont="1" applyBorder="1" applyAlignment="1">
      <alignment horizontal="left"/>
    </xf>
    <xf numFmtId="14" fontId="13" fillId="0" borderId="10" xfId="0" applyNumberFormat="1" applyFont="1" applyBorder="1" applyAlignment="1">
      <alignment vertical="center"/>
    </xf>
    <xf numFmtId="0" fontId="13" fillId="0" borderId="10" xfId="0" applyFont="1" applyBorder="1" applyAlignment="1">
      <alignment horizontal="left" vertical="center" wrapText="1"/>
    </xf>
    <xf numFmtId="0" fontId="13" fillId="0" borderId="0" xfId="0" applyFont="1" applyAlignment="1">
      <alignment vertical="top" wrapText="1"/>
    </xf>
    <xf numFmtId="0" fontId="13" fillId="32" borderId="0" xfId="0" applyFont="1" applyFill="1" applyBorder="1" applyAlignment="1">
      <alignment vertical="center" wrapText="1"/>
    </xf>
    <xf numFmtId="0" fontId="13" fillId="0" borderId="13" xfId="0" applyFont="1" applyBorder="1" applyAlignment="1">
      <alignment vertical="center" wrapText="1"/>
    </xf>
    <xf numFmtId="14" fontId="13" fillId="0" borderId="13" xfId="0" applyNumberFormat="1" applyFont="1" applyBorder="1" applyAlignment="1">
      <alignment vertical="center" wrapText="1"/>
    </xf>
    <xf numFmtId="0" fontId="13" fillId="32" borderId="0" xfId="0" applyFont="1" applyFill="1" applyBorder="1" applyAlignment="1">
      <alignment wrapText="1"/>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13" fillId="38" borderId="10" xfId="0" applyFont="1" applyFill="1" applyBorder="1" applyAlignment="1">
      <alignment horizontal="center" vertical="center" wrapText="1"/>
    </xf>
    <xf numFmtId="0" fontId="13" fillId="38" borderId="10" xfId="0" applyFont="1" applyFill="1" applyBorder="1" applyAlignment="1">
      <alignment horizontal="justify" vertical="center" wrapText="1"/>
    </xf>
    <xf numFmtId="182" fontId="13" fillId="38" borderId="10" xfId="51" applyNumberFormat="1" applyFont="1" applyFill="1" applyBorder="1" applyAlignment="1">
      <alignment horizontal="justify" vertical="center" wrapText="1"/>
    </xf>
    <xf numFmtId="198" fontId="13" fillId="38" borderId="10" xfId="49" applyNumberFormat="1" applyFont="1" applyFill="1" applyBorder="1" applyAlignment="1">
      <alignment horizontal="justify" vertical="center" wrapText="1"/>
    </xf>
    <xf numFmtId="182" fontId="13" fillId="38" borderId="10" xfId="0" applyNumberFormat="1" applyFont="1" applyFill="1" applyBorder="1" applyAlignment="1">
      <alignment horizontal="justify" vertical="center" wrapText="1"/>
    </xf>
    <xf numFmtId="182" fontId="13" fillId="38" borderId="13" xfId="51" applyNumberFormat="1" applyFont="1" applyFill="1" applyBorder="1" applyAlignment="1">
      <alignment horizontal="justify" vertical="center" wrapText="1"/>
    </xf>
    <xf numFmtId="180" fontId="13" fillId="38" borderId="10" xfId="0" applyNumberFormat="1" applyFont="1" applyFill="1" applyBorder="1" applyAlignment="1">
      <alignment horizontal="justify" vertical="center" wrapText="1"/>
    </xf>
    <xf numFmtId="198" fontId="13" fillId="38" borderId="10" xfId="0" applyNumberFormat="1" applyFont="1" applyFill="1" applyBorder="1" applyAlignment="1">
      <alignment horizontal="justify" vertical="center" wrapText="1"/>
    </xf>
    <xf numFmtId="0" fontId="18" fillId="0" borderId="10" xfId="0" applyFont="1" applyBorder="1" applyAlignment="1">
      <alignment horizontal="center" vertical="center" wrapText="1"/>
    </xf>
    <xf numFmtId="14" fontId="13" fillId="38" borderId="10" xfId="0" applyNumberFormat="1" applyFont="1" applyFill="1" applyBorder="1" applyAlignment="1">
      <alignment horizontal="justify" vertical="center" wrapText="1"/>
    </xf>
    <xf numFmtId="0" fontId="13" fillId="38" borderId="10" xfId="0" applyFont="1" applyFill="1" applyBorder="1" applyAlignment="1">
      <alignment vertical="center" wrapText="1"/>
    </xf>
    <xf numFmtId="182" fontId="13" fillId="38" borderId="10" xfId="51" applyNumberFormat="1" applyFont="1" applyFill="1" applyBorder="1" applyAlignment="1">
      <alignment vertical="center" wrapText="1"/>
    </xf>
    <xf numFmtId="14" fontId="13" fillId="38" borderId="10" xfId="0" applyNumberFormat="1" applyFont="1" applyFill="1" applyBorder="1" applyAlignment="1">
      <alignment vertical="center" wrapText="1"/>
    </xf>
    <xf numFmtId="182" fontId="13" fillId="38" borderId="10" xfId="0" applyNumberFormat="1" applyFont="1" applyFill="1" applyBorder="1" applyAlignment="1">
      <alignment vertical="center" wrapText="1"/>
    </xf>
    <xf numFmtId="182" fontId="13" fillId="38" borderId="10" xfId="51" applyNumberFormat="1" applyFont="1" applyFill="1" applyBorder="1" applyAlignment="1">
      <alignment vertical="center"/>
    </xf>
    <xf numFmtId="0" fontId="13" fillId="0" borderId="10" xfId="0" applyNumberFormat="1" applyFont="1" applyBorder="1" applyAlignment="1">
      <alignment vertical="center" wrapText="1"/>
    </xf>
    <xf numFmtId="0" fontId="13" fillId="0" borderId="10" xfId="0" applyFont="1" applyFill="1" applyBorder="1" applyAlignment="1">
      <alignment/>
    </xf>
    <xf numFmtId="0" fontId="0" fillId="0" borderId="10" xfId="0" applyFont="1" applyBorder="1" applyAlignment="1">
      <alignment horizontal="justify" vertical="center" wrapText="1"/>
    </xf>
    <xf numFmtId="182" fontId="13" fillId="32" borderId="10" xfId="0" applyNumberFormat="1" applyFont="1" applyFill="1" applyBorder="1" applyAlignment="1">
      <alignment horizontal="justify" vertical="center" wrapText="1"/>
    </xf>
    <xf numFmtId="0" fontId="14" fillId="0" borderId="10" xfId="0" applyFont="1" applyBorder="1" applyAlignment="1">
      <alignment horizontal="justify" vertical="center" wrapText="1"/>
    </xf>
    <xf numFmtId="0" fontId="13" fillId="2" borderId="17" xfId="0" applyFont="1" applyFill="1" applyBorder="1" applyAlignment="1">
      <alignment horizontal="center" vertical="center" textRotation="90" wrapText="1"/>
    </xf>
    <xf numFmtId="0" fontId="13" fillId="2" borderId="25" xfId="0" applyFont="1" applyFill="1" applyBorder="1" applyAlignment="1">
      <alignment horizontal="center" vertical="center" textRotation="90" wrapText="1"/>
    </xf>
    <xf numFmtId="0" fontId="14" fillId="36" borderId="17" xfId="0" applyFont="1" applyFill="1" applyBorder="1" applyAlignment="1">
      <alignment horizontal="center" vertical="center" wrapText="1"/>
    </xf>
    <xf numFmtId="0" fontId="13" fillId="32" borderId="11" xfId="0" applyFont="1" applyFill="1" applyBorder="1" applyAlignment="1">
      <alignment horizontal="justify" vertical="center" wrapText="1"/>
    </xf>
    <xf numFmtId="0" fontId="13" fillId="2" borderId="22" xfId="0" applyFont="1" applyFill="1" applyBorder="1" applyAlignment="1">
      <alignment vertical="center" wrapText="1"/>
    </xf>
    <xf numFmtId="0" fontId="13" fillId="2" borderId="26" xfId="0" applyFont="1" applyFill="1" applyBorder="1" applyAlignment="1">
      <alignment horizontal="center" vertical="center" textRotation="90" wrapText="1"/>
    </xf>
    <xf numFmtId="0" fontId="13" fillId="2" borderId="25" xfId="0" applyFont="1" applyFill="1" applyBorder="1" applyAlignment="1">
      <alignment vertical="center" wrapText="1"/>
    </xf>
    <xf numFmtId="0" fontId="14" fillId="2" borderId="27" xfId="0" applyFont="1" applyFill="1" applyBorder="1" applyAlignment="1">
      <alignment vertical="center"/>
    </xf>
    <xf numFmtId="0" fontId="13" fillId="2" borderId="28" xfId="0" applyFont="1" applyFill="1" applyBorder="1" applyAlignment="1">
      <alignment horizontal="center" vertical="center" textRotation="90" wrapText="1"/>
    </xf>
    <xf numFmtId="0" fontId="13" fillId="2" borderId="29" xfId="0" applyFont="1" applyFill="1" applyBorder="1" applyAlignment="1">
      <alignment vertical="center" wrapText="1"/>
    </xf>
    <xf numFmtId="0" fontId="14" fillId="36" borderId="30" xfId="0" applyFont="1" applyFill="1" applyBorder="1" applyAlignment="1">
      <alignment horizontal="center" vertical="center" wrapText="1"/>
    </xf>
    <xf numFmtId="0" fontId="14" fillId="36" borderId="30" xfId="0" applyFont="1" applyFill="1" applyBorder="1" applyAlignment="1">
      <alignment horizontal="justify" vertical="center" wrapText="1"/>
    </xf>
    <xf numFmtId="182" fontId="13" fillId="2" borderId="30" xfId="51" applyNumberFormat="1" applyFont="1" applyFill="1" applyBorder="1" applyAlignment="1">
      <alignment vertical="center" wrapText="1"/>
    </xf>
    <xf numFmtId="0" fontId="14" fillId="2" borderId="30"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2" borderId="30" xfId="0" applyFont="1" applyFill="1" applyBorder="1" applyAlignment="1">
      <alignment vertical="center" wrapText="1"/>
    </xf>
    <xf numFmtId="0" fontId="13" fillId="2" borderId="30" xfId="0" applyFont="1" applyFill="1" applyBorder="1" applyAlignment="1">
      <alignment horizontal="justify" vertical="center" wrapText="1"/>
    </xf>
    <xf numFmtId="192" fontId="14" fillId="36" borderId="30" xfId="0" applyNumberFormat="1" applyFont="1" applyFill="1" applyBorder="1" applyAlignment="1">
      <alignment horizontal="center" vertical="center" wrapText="1"/>
    </xf>
    <xf numFmtId="192" fontId="14" fillId="36" borderId="31" xfId="0" applyNumberFormat="1" applyFont="1" applyFill="1" applyBorder="1" applyAlignment="1">
      <alignment horizontal="center" vertical="center" wrapText="1"/>
    </xf>
    <xf numFmtId="0" fontId="14" fillId="36" borderId="31"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30" xfId="0" applyFont="1" applyFill="1" applyBorder="1" applyAlignment="1">
      <alignment horizontal="justify" vertical="center" wrapText="1"/>
    </xf>
    <xf numFmtId="0" fontId="14" fillId="2" borderId="32" xfId="0" applyFont="1" applyFill="1" applyBorder="1" applyAlignment="1">
      <alignment horizontal="justify" vertical="center" wrapText="1"/>
    </xf>
    <xf numFmtId="0" fontId="14" fillId="36" borderId="28" xfId="0" applyFont="1" applyFill="1" applyBorder="1" applyAlignment="1">
      <alignment horizontal="center" vertical="center" wrapText="1"/>
    </xf>
    <xf numFmtId="0" fontId="14" fillId="36" borderId="32" xfId="0" applyFont="1" applyFill="1" applyBorder="1" applyAlignment="1">
      <alignment horizontal="center" vertical="center" wrapText="1"/>
    </xf>
    <xf numFmtId="0" fontId="16" fillId="2" borderId="33" xfId="0" applyFont="1" applyFill="1" applyBorder="1" applyAlignment="1">
      <alignment vertical="center"/>
    </xf>
    <xf numFmtId="0" fontId="16" fillId="2" borderId="15" xfId="0" applyFont="1" applyFill="1" applyBorder="1" applyAlignment="1">
      <alignment vertical="center"/>
    </xf>
    <xf numFmtId="0" fontId="16" fillId="2" borderId="34" xfId="0" applyFont="1" applyFill="1" applyBorder="1" applyAlignment="1">
      <alignment vertical="center"/>
    </xf>
    <xf numFmtId="0" fontId="5" fillId="2" borderId="28" xfId="0" applyFont="1" applyFill="1" applyBorder="1" applyAlignment="1">
      <alignment horizontal="center" vertical="center" textRotation="90" wrapText="1"/>
    </xf>
    <xf numFmtId="0" fontId="5" fillId="2" borderId="29" xfId="0" applyFont="1" applyFill="1" applyBorder="1" applyAlignment="1">
      <alignment vertical="center" wrapText="1"/>
    </xf>
    <xf numFmtId="0" fontId="16" fillId="36" borderId="30" xfId="0" applyFont="1" applyFill="1" applyBorder="1" applyAlignment="1">
      <alignment horizontal="center" vertical="center" wrapText="1"/>
    </xf>
    <xf numFmtId="0" fontId="16" fillId="36" borderId="30" xfId="0" applyFont="1" applyFill="1" applyBorder="1" applyAlignment="1">
      <alignment horizontal="justify" vertical="center" wrapText="1"/>
    </xf>
    <xf numFmtId="182" fontId="5" fillId="2" borderId="30" xfId="51" applyNumberFormat="1" applyFont="1" applyFill="1" applyBorder="1" applyAlignment="1">
      <alignment vertical="center" wrapText="1"/>
    </xf>
    <xf numFmtId="0" fontId="16" fillId="2" borderId="30"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30" xfId="0" applyFont="1" applyFill="1" applyBorder="1" applyAlignment="1">
      <alignment vertical="center" wrapText="1"/>
    </xf>
    <xf numFmtId="0" fontId="5" fillId="2" borderId="30" xfId="0" applyFont="1" applyFill="1" applyBorder="1" applyAlignment="1">
      <alignment horizontal="justify" vertical="center" wrapText="1"/>
    </xf>
    <xf numFmtId="192" fontId="16" fillId="36" borderId="30" xfId="0" applyNumberFormat="1" applyFont="1" applyFill="1" applyBorder="1" applyAlignment="1">
      <alignment horizontal="center" vertical="center" wrapText="1"/>
    </xf>
    <xf numFmtId="192" fontId="16" fillId="36" borderId="31" xfId="0" applyNumberFormat="1" applyFont="1" applyFill="1" applyBorder="1" applyAlignment="1">
      <alignment horizontal="center" vertical="center" wrapText="1"/>
    </xf>
    <xf numFmtId="0" fontId="16" fillId="36" borderId="31"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30" xfId="0" applyFont="1" applyFill="1" applyBorder="1" applyAlignment="1">
      <alignment horizontal="justify" vertical="center" wrapText="1"/>
    </xf>
    <xf numFmtId="0" fontId="17" fillId="2" borderId="32" xfId="0" applyFont="1" applyFill="1" applyBorder="1" applyAlignment="1">
      <alignment horizontal="justify" vertical="center" wrapText="1"/>
    </xf>
    <xf numFmtId="0" fontId="17" fillId="36" borderId="28" xfId="0" applyFont="1" applyFill="1" applyBorder="1" applyAlignment="1">
      <alignment horizontal="center" vertical="center" wrapText="1"/>
    </xf>
    <xf numFmtId="0" fontId="17" fillId="36" borderId="30" xfId="0" applyFont="1" applyFill="1" applyBorder="1" applyAlignment="1">
      <alignment horizontal="center" vertical="center" wrapText="1"/>
    </xf>
    <xf numFmtId="0" fontId="17" fillId="36" borderId="32"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3" fillId="0" borderId="10" xfId="0" applyFont="1" applyBorder="1" applyAlignment="1">
      <alignment vertical="top" wrapText="1"/>
    </xf>
    <xf numFmtId="0" fontId="13" fillId="0" borderId="10" xfId="0" applyFont="1" applyBorder="1" applyAlignment="1">
      <alignment horizontal="justify" vertical="center"/>
    </xf>
    <xf numFmtId="0" fontId="0" fillId="38" borderId="10" xfId="0" applyFont="1" applyFill="1" applyBorder="1" applyAlignment="1">
      <alignment horizontal="justify" vertical="center" wrapText="1"/>
    </xf>
    <xf numFmtId="0" fontId="21" fillId="0" borderId="10" xfId="0" applyFont="1" applyBorder="1" applyAlignment="1">
      <alignment horizontal="justify" vertical="center" wrapText="1"/>
    </xf>
    <xf numFmtId="0" fontId="13" fillId="0" borderId="0" xfId="0" applyFont="1" applyAlignment="1">
      <alignment horizontal="justify" vertical="center"/>
    </xf>
    <xf numFmtId="0" fontId="1" fillId="31" borderId="10" xfId="0" applyFont="1" applyFill="1" applyBorder="1" applyAlignment="1">
      <alignment vertical="center" wrapText="1"/>
    </xf>
    <xf numFmtId="0" fontId="1" fillId="0" borderId="10" xfId="0" applyFont="1" applyBorder="1" applyAlignment="1">
      <alignment horizontal="justify" vertical="center"/>
    </xf>
    <xf numFmtId="0" fontId="1" fillId="0" borderId="0" xfId="0" applyFont="1" applyAlignment="1">
      <alignment/>
    </xf>
    <xf numFmtId="0" fontId="23" fillId="35" borderId="0" xfId="0" applyFont="1" applyFill="1" applyBorder="1" applyAlignment="1">
      <alignment horizontal="center" vertical="center"/>
    </xf>
    <xf numFmtId="0" fontId="1" fillId="0" borderId="0" xfId="0" applyFont="1" applyFill="1" applyAlignment="1">
      <alignment/>
    </xf>
    <xf numFmtId="0" fontId="1" fillId="0" borderId="0" xfId="0" applyFont="1" applyFill="1" applyBorder="1" applyAlignment="1">
      <alignment/>
    </xf>
    <xf numFmtId="0" fontId="23" fillId="0" borderId="0" xfId="0"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vertical="center" wrapText="1"/>
    </xf>
    <xf numFmtId="0" fontId="1" fillId="0" borderId="10" xfId="0" applyFont="1" applyFill="1" applyBorder="1" applyAlignment="1">
      <alignment vertical="center" wrapText="1"/>
    </xf>
    <xf numFmtId="182" fontId="1" fillId="0" borderId="10" xfId="51" applyNumberFormat="1" applyFont="1" applyFill="1" applyBorder="1" applyAlignment="1">
      <alignment vertical="center" wrapText="1"/>
    </xf>
    <xf numFmtId="14" fontId="1" fillId="0" borderId="10" xfId="0" applyNumberFormat="1" applyFont="1" applyFill="1" applyBorder="1" applyAlignment="1">
      <alignment vertical="center" wrapText="1"/>
    </xf>
    <xf numFmtId="0" fontId="1" fillId="0" borderId="10" xfId="0" applyFont="1" applyBorder="1" applyAlignment="1">
      <alignment vertical="center" wrapText="1"/>
    </xf>
    <xf numFmtId="0" fontId="1" fillId="38" borderId="10" xfId="0" applyFont="1" applyFill="1" applyBorder="1" applyAlignment="1">
      <alignment vertical="center" wrapText="1"/>
    </xf>
    <xf numFmtId="0" fontId="1" fillId="38" borderId="10" xfId="0" applyFont="1" applyFill="1" applyBorder="1" applyAlignment="1">
      <alignment horizontal="justify" vertical="center" wrapText="1"/>
    </xf>
    <xf numFmtId="182" fontId="1" fillId="38" borderId="10" xfId="51" applyNumberFormat="1" applyFont="1" applyFill="1" applyBorder="1" applyAlignment="1">
      <alignment horizontal="justify" vertical="center" wrapText="1"/>
    </xf>
    <xf numFmtId="14" fontId="1" fillId="38" borderId="10" xfId="0" applyNumberFormat="1" applyFont="1" applyFill="1" applyBorder="1" applyAlignment="1">
      <alignment horizontal="justify" vertical="center" wrapText="1"/>
    </xf>
    <xf numFmtId="0" fontId="1" fillId="31" borderId="10" xfId="0" applyFont="1" applyFill="1" applyBorder="1" applyAlignment="1">
      <alignment horizontal="justify" vertical="center" wrapText="1"/>
    </xf>
    <xf numFmtId="182" fontId="1" fillId="31" borderId="10" xfId="51" applyNumberFormat="1" applyFont="1" applyFill="1" applyBorder="1" applyAlignment="1">
      <alignment vertical="center" wrapText="1"/>
    </xf>
    <xf numFmtId="14" fontId="1" fillId="31" borderId="10" xfId="0" applyNumberFormat="1" applyFont="1" applyFill="1" applyBorder="1" applyAlignment="1">
      <alignment vertical="center" wrapText="1"/>
    </xf>
    <xf numFmtId="182" fontId="1" fillId="31" borderId="10" xfId="0" applyNumberFormat="1" applyFont="1" applyFill="1" applyBorder="1" applyAlignment="1">
      <alignment vertical="center" wrapText="1"/>
    </xf>
    <xf numFmtId="17" fontId="1" fillId="31" borderId="10" xfId="0" applyNumberFormat="1" applyFont="1" applyFill="1" applyBorder="1" applyAlignment="1">
      <alignment vertical="center" wrapText="1"/>
    </xf>
    <xf numFmtId="182" fontId="1" fillId="38" borderId="10" xfId="51" applyNumberFormat="1" applyFont="1" applyFill="1" applyBorder="1" applyAlignment="1">
      <alignment vertical="center" wrapText="1"/>
    </xf>
    <xf numFmtId="14" fontId="1" fillId="38" borderId="10" xfId="0" applyNumberFormat="1" applyFont="1" applyFill="1" applyBorder="1" applyAlignment="1">
      <alignment vertical="center" wrapText="1"/>
    </xf>
    <xf numFmtId="182" fontId="1" fillId="38" borderId="10" xfId="0" applyNumberFormat="1" applyFont="1" applyFill="1" applyBorder="1" applyAlignment="1">
      <alignment vertical="center" wrapText="1"/>
    </xf>
    <xf numFmtId="0" fontId="1" fillId="0" borderId="0" xfId="0" applyFont="1" applyFill="1" applyBorder="1" applyAlignment="1">
      <alignment vertical="justify" wrapText="1"/>
    </xf>
    <xf numFmtId="0" fontId="1" fillId="0" borderId="0" xfId="0" applyFont="1" applyFill="1" applyAlignment="1">
      <alignment vertical="justify" wrapText="1"/>
    </xf>
    <xf numFmtId="0" fontId="1" fillId="0" borderId="0" xfId="0" applyFont="1" applyFill="1" applyAlignment="1">
      <alignment vertical="center" wrapText="1"/>
    </xf>
    <xf numFmtId="0" fontId="1" fillId="38" borderId="10" xfId="0" applyFont="1" applyFill="1" applyBorder="1" applyAlignment="1">
      <alignment horizontal="justify" vertical="center"/>
    </xf>
    <xf numFmtId="182" fontId="1" fillId="38" borderId="10" xfId="0" applyNumberFormat="1" applyFont="1" applyFill="1" applyBorder="1" applyAlignment="1">
      <alignment horizontal="justify" vertical="center" wrapText="1"/>
    </xf>
    <xf numFmtId="0" fontId="1" fillId="38" borderId="10" xfId="0" applyFont="1" applyFill="1" applyBorder="1" applyAlignment="1">
      <alignment horizontal="justify"/>
    </xf>
    <xf numFmtId="0" fontId="1" fillId="31" borderId="10" xfId="0" applyFont="1" applyFill="1" applyBorder="1" applyAlignment="1">
      <alignment horizontal="justify" vertical="center"/>
    </xf>
    <xf numFmtId="3" fontId="1" fillId="0" borderId="10" xfId="0" applyNumberFormat="1" applyFont="1" applyFill="1" applyBorder="1" applyAlignment="1">
      <alignment vertical="center" wrapText="1"/>
    </xf>
    <xf numFmtId="182" fontId="1" fillId="38" borderId="10" xfId="54" applyNumberFormat="1" applyFont="1" applyFill="1" applyBorder="1" applyAlignment="1">
      <alignment vertical="center" wrapText="1"/>
    </xf>
    <xf numFmtId="182" fontId="1" fillId="0" borderId="10" xfId="54" applyNumberFormat="1" applyFont="1" applyFill="1" applyBorder="1" applyAlignment="1">
      <alignment vertical="center" wrapText="1"/>
    </xf>
    <xf numFmtId="182" fontId="1" fillId="31" borderId="10" xfId="54" applyNumberFormat="1" applyFont="1" applyFill="1" applyBorder="1" applyAlignment="1">
      <alignment vertical="center" wrapText="1"/>
    </xf>
    <xf numFmtId="0" fontId="1" fillId="0" borderId="10" xfId="0" applyFont="1" applyFill="1" applyBorder="1" applyAlignment="1">
      <alignment horizontal="justify"/>
    </xf>
    <xf numFmtId="0" fontId="1" fillId="0" borderId="10" xfId="0" applyFont="1" applyFill="1" applyBorder="1" applyAlignment="1">
      <alignment horizontal="justify" vertical="center" wrapText="1"/>
    </xf>
    <xf numFmtId="182" fontId="1" fillId="0" borderId="10" xfId="54" applyNumberFormat="1" applyFont="1" applyFill="1" applyBorder="1" applyAlignment="1">
      <alignment horizontal="justify" vertical="center" wrapText="1"/>
    </xf>
    <xf numFmtId="14" fontId="1" fillId="0" borderId="10" xfId="0" applyNumberFormat="1" applyFont="1" applyFill="1" applyBorder="1" applyAlignment="1">
      <alignment horizontal="justify" vertical="center" wrapText="1"/>
    </xf>
    <xf numFmtId="182" fontId="1" fillId="0" borderId="10" xfId="0" applyNumberFormat="1" applyFont="1" applyFill="1" applyBorder="1" applyAlignment="1">
      <alignment horizontal="justify" vertical="center" wrapText="1"/>
    </xf>
    <xf numFmtId="182" fontId="13" fillId="0" borderId="13" xfId="51" applyNumberFormat="1" applyFont="1" applyBorder="1" applyAlignment="1">
      <alignment horizontal="justify" vertical="center" wrapText="1"/>
    </xf>
    <xf numFmtId="0" fontId="13" fillId="32" borderId="13" xfId="0" applyFont="1" applyFill="1" applyBorder="1" applyAlignment="1">
      <alignment horizontal="justify" vertical="center" wrapText="1"/>
    </xf>
    <xf numFmtId="0" fontId="13" fillId="0" borderId="18" xfId="0" applyFont="1" applyBorder="1" applyAlignment="1">
      <alignment horizontal="justify" vertical="center" wrapText="1"/>
    </xf>
    <xf numFmtId="0" fontId="20" fillId="38" borderId="0" xfId="0" applyFont="1" applyFill="1" applyAlignment="1">
      <alignment vertical="center"/>
    </xf>
    <xf numFmtId="0" fontId="0" fillId="0" borderId="0" xfId="0" applyFont="1" applyFill="1" applyAlignment="1">
      <alignment/>
    </xf>
    <xf numFmtId="0" fontId="0" fillId="0" borderId="0" xfId="0" applyFont="1" applyFill="1" applyBorder="1" applyAlignment="1">
      <alignment/>
    </xf>
    <xf numFmtId="0" fontId="13" fillId="38" borderId="0" xfId="0" applyFont="1" applyFill="1" applyAlignment="1">
      <alignment vertical="center"/>
    </xf>
    <xf numFmtId="0" fontId="13" fillId="38" borderId="10" xfId="0" applyFont="1" applyFill="1" applyBorder="1" applyAlignment="1">
      <alignment vertical="center"/>
    </xf>
    <xf numFmtId="0" fontId="13" fillId="39" borderId="10" xfId="0" applyFont="1" applyFill="1" applyBorder="1" applyAlignment="1">
      <alignment horizontal="justify" vertical="center" wrapText="1"/>
    </xf>
    <xf numFmtId="0" fontId="13" fillId="39" borderId="0" xfId="0" applyFont="1" applyFill="1" applyBorder="1" applyAlignment="1">
      <alignment horizontal="justify" vertical="center" wrapText="1"/>
    </xf>
    <xf numFmtId="14" fontId="13" fillId="0" borderId="10" xfId="0" applyNumberFormat="1" applyFont="1" applyBorder="1" applyAlignment="1">
      <alignment horizontal="left" vertical="center"/>
    </xf>
    <xf numFmtId="14" fontId="13" fillId="32" borderId="0" xfId="0" applyNumberFormat="1" applyFont="1" applyFill="1" applyAlignment="1">
      <alignment horizontal="justify" vertical="center" wrapText="1"/>
    </xf>
    <xf numFmtId="0" fontId="13" fillId="40" borderId="10" xfId="0" applyFont="1" applyFill="1" applyBorder="1" applyAlignment="1">
      <alignment horizontal="justify" vertical="center" wrapText="1"/>
    </xf>
    <xf numFmtId="192" fontId="13" fillId="40" borderId="10" xfId="51" applyNumberFormat="1" applyFont="1" applyFill="1" applyBorder="1" applyAlignment="1">
      <alignment horizontal="justify" vertical="center" wrapText="1"/>
    </xf>
    <xf numFmtId="14" fontId="13" fillId="40" borderId="10" xfId="0" applyNumberFormat="1" applyFont="1" applyFill="1" applyBorder="1" applyAlignment="1">
      <alignment horizontal="justify" vertical="center" wrapText="1"/>
    </xf>
    <xf numFmtId="182" fontId="13" fillId="40" borderId="10" xfId="51" applyNumberFormat="1" applyFont="1" applyFill="1" applyBorder="1" applyAlignment="1">
      <alignment horizontal="justify" vertical="center" wrapText="1"/>
    </xf>
    <xf numFmtId="0" fontId="24" fillId="0" borderId="10" xfId="0" applyFont="1" applyBorder="1" applyAlignment="1">
      <alignment vertical="center" wrapText="1"/>
    </xf>
    <xf numFmtId="17" fontId="1" fillId="0" borderId="10" xfId="0" applyNumberFormat="1" applyFont="1" applyFill="1" applyBorder="1" applyAlignment="1">
      <alignment vertical="center" wrapText="1"/>
    </xf>
    <xf numFmtId="0" fontId="1" fillId="38" borderId="10" xfId="0" applyFont="1" applyFill="1" applyBorder="1" applyAlignment="1">
      <alignment wrapText="1"/>
    </xf>
    <xf numFmtId="0" fontId="1" fillId="38" borderId="10" xfId="0" applyFont="1" applyFill="1" applyBorder="1" applyAlignment="1">
      <alignment horizontal="left" vertical="center" wrapText="1"/>
    </xf>
    <xf numFmtId="0" fontId="1" fillId="38" borderId="10" xfId="0" applyFont="1" applyFill="1" applyBorder="1" applyAlignment="1">
      <alignment horizontal="center" vertical="center" wrapText="1"/>
    </xf>
    <xf numFmtId="14" fontId="1" fillId="38" borderId="10" xfId="0" applyNumberFormat="1" applyFont="1" applyFill="1" applyBorder="1" applyAlignment="1">
      <alignment horizontal="center" vertical="center" wrapText="1"/>
    </xf>
    <xf numFmtId="0" fontId="1" fillId="0" borderId="35" xfId="0" applyFont="1" applyFill="1" applyBorder="1" applyAlignment="1">
      <alignment vertical="center" wrapText="1"/>
    </xf>
    <xf numFmtId="0" fontId="1" fillId="0" borderId="36" xfId="0" applyFont="1" applyBorder="1" applyAlignment="1">
      <alignment vertical="center" wrapText="1"/>
    </xf>
    <xf numFmtId="0" fontId="1" fillId="0" borderId="36" xfId="0" applyFont="1" applyFill="1" applyBorder="1" applyAlignment="1">
      <alignment vertical="center" wrapText="1"/>
    </xf>
    <xf numFmtId="0" fontId="1" fillId="38" borderId="36" xfId="0" applyFont="1" applyFill="1" applyBorder="1" applyAlignment="1">
      <alignment vertical="center" wrapText="1"/>
    </xf>
    <xf numFmtId="0" fontId="1" fillId="38" borderId="35" xfId="0" applyFont="1" applyFill="1" applyBorder="1" applyAlignment="1">
      <alignment vertical="center" wrapText="1"/>
    </xf>
    <xf numFmtId="0" fontId="1" fillId="31" borderId="35" xfId="0" applyFont="1" applyFill="1" applyBorder="1" applyAlignment="1">
      <alignment vertical="center" wrapText="1"/>
    </xf>
    <xf numFmtId="0" fontId="1" fillId="31" borderId="36" xfId="0" applyFont="1" applyFill="1" applyBorder="1" applyAlignment="1">
      <alignment vertical="center" wrapText="1"/>
    </xf>
    <xf numFmtId="0" fontId="1" fillId="0" borderId="36" xfId="0" applyFont="1" applyFill="1" applyBorder="1" applyAlignment="1">
      <alignment horizontal="justify" vertical="center" wrapText="1"/>
    </xf>
    <xf numFmtId="0" fontId="13" fillId="0" borderId="10" xfId="0" applyFont="1" applyFill="1" applyBorder="1" applyAlignment="1">
      <alignment horizontal="left" vertical="center"/>
    </xf>
    <xf numFmtId="0" fontId="0" fillId="38" borderId="10" xfId="0" applyFont="1" applyFill="1" applyBorder="1" applyAlignment="1" applyProtection="1">
      <alignment horizontal="left" vertical="center" wrapText="1"/>
      <protection locked="0"/>
    </xf>
    <xf numFmtId="0" fontId="13" fillId="40" borderId="10" xfId="0" applyFont="1" applyFill="1" applyBorder="1" applyAlignment="1">
      <alignment vertical="center" wrapText="1"/>
    </xf>
    <xf numFmtId="0" fontId="13" fillId="40" borderId="10" xfId="0" applyFont="1" applyFill="1" applyBorder="1" applyAlignment="1">
      <alignment horizontal="justify" vertical="center"/>
    </xf>
    <xf numFmtId="216" fontId="13" fillId="40" borderId="10" xfId="0" applyNumberFormat="1" applyFont="1" applyFill="1" applyBorder="1" applyAlignment="1">
      <alignment horizontal="justify" vertical="center" wrapText="1"/>
    </xf>
    <xf numFmtId="17" fontId="13" fillId="40" borderId="0" xfId="0" applyNumberFormat="1" applyFont="1" applyFill="1" applyAlignment="1">
      <alignment vertical="center"/>
    </xf>
    <xf numFmtId="0" fontId="13" fillId="0" borderId="0" xfId="0" applyFont="1" applyAlignment="1">
      <alignment vertical="center"/>
    </xf>
    <xf numFmtId="0" fontId="13" fillId="32" borderId="13" xfId="0" applyFont="1" applyFill="1" applyBorder="1" applyAlignment="1">
      <alignment vertical="center" wrapText="1"/>
    </xf>
    <xf numFmtId="0" fontId="13" fillId="32" borderId="10" xfId="0" applyFont="1" applyFill="1" applyBorder="1" applyAlignment="1">
      <alignment vertical="center"/>
    </xf>
    <xf numFmtId="182" fontId="13" fillId="0" borderId="10" xfId="51" applyNumberFormat="1" applyFont="1" applyBorder="1" applyAlignment="1">
      <alignment horizontal="center" vertical="center" wrapText="1"/>
    </xf>
    <xf numFmtId="0" fontId="13" fillId="0" borderId="10" xfId="0" applyFont="1" applyFill="1" applyBorder="1" applyAlignment="1">
      <alignment horizontal="left" vertical="center" wrapText="1"/>
    </xf>
    <xf numFmtId="0" fontId="16" fillId="0" borderId="13" xfId="0" applyFont="1" applyFill="1" applyBorder="1" applyAlignment="1">
      <alignment horizontal="justify" vertical="center" wrapText="1"/>
    </xf>
    <xf numFmtId="182" fontId="5" fillId="0" borderId="13" xfId="51" applyNumberFormat="1" applyFont="1" applyFill="1" applyBorder="1" applyAlignment="1">
      <alignment horizontal="justify" vertical="center" wrapText="1"/>
    </xf>
    <xf numFmtId="3" fontId="5" fillId="0" borderId="13" xfId="0" applyNumberFormat="1" applyFont="1" applyFill="1" applyBorder="1" applyAlignment="1">
      <alignment horizontal="justify" vertical="center" wrapText="1"/>
    </xf>
    <xf numFmtId="3" fontId="13" fillId="0" borderId="13" xfId="0" applyNumberFormat="1" applyFont="1" applyFill="1" applyBorder="1" applyAlignment="1">
      <alignment horizontal="justify" vertical="center" wrapText="1"/>
    </xf>
    <xf numFmtId="0" fontId="13" fillId="41" borderId="10" xfId="0" applyFont="1" applyFill="1" applyBorder="1" applyAlignment="1">
      <alignment horizontal="center" vertical="center" wrapText="1"/>
    </xf>
    <xf numFmtId="0" fontId="13" fillId="41" borderId="10" xfId="0" applyFont="1" applyFill="1" applyBorder="1" applyAlignment="1">
      <alignment vertical="center" wrapText="1"/>
    </xf>
    <xf numFmtId="182" fontId="13" fillId="41" borderId="10" xfId="51" applyNumberFormat="1" applyFont="1" applyFill="1" applyBorder="1" applyAlignment="1">
      <alignment vertical="center"/>
    </xf>
    <xf numFmtId="0" fontId="13" fillId="41" borderId="10" xfId="0" applyFont="1" applyFill="1" applyBorder="1" applyAlignment="1">
      <alignment vertical="center"/>
    </xf>
    <xf numFmtId="0" fontId="13" fillId="41" borderId="10" xfId="0" applyFont="1" applyFill="1" applyBorder="1" applyAlignment="1">
      <alignment/>
    </xf>
    <xf numFmtId="182" fontId="13" fillId="0" borderId="10" xfId="51" applyNumberFormat="1" applyFont="1" applyFill="1" applyBorder="1" applyAlignment="1">
      <alignment vertical="center" wrapText="1"/>
    </xf>
    <xf numFmtId="0" fontId="13" fillId="0" borderId="10" xfId="0" applyFont="1" applyFill="1" applyBorder="1" applyAlignment="1">
      <alignment wrapText="1"/>
    </xf>
    <xf numFmtId="0" fontId="13" fillId="38" borderId="13" xfId="0" applyFont="1" applyFill="1" applyBorder="1" applyAlignment="1">
      <alignment vertical="center" wrapText="1"/>
    </xf>
    <xf numFmtId="0" fontId="13" fillId="38" borderId="11" xfId="0" applyFont="1" applyFill="1" applyBorder="1" applyAlignment="1">
      <alignment horizontal="justify" vertical="center" wrapText="1"/>
    </xf>
    <xf numFmtId="14" fontId="13" fillId="0" borderId="13" xfId="0" applyNumberFormat="1" applyFont="1" applyBorder="1" applyAlignment="1">
      <alignment horizontal="justify" vertical="center" wrapText="1"/>
    </xf>
    <xf numFmtId="0" fontId="13" fillId="0" borderId="10" xfId="0" applyFont="1" applyFill="1" applyBorder="1" applyAlignment="1">
      <alignment vertical="center"/>
    </xf>
    <xf numFmtId="0" fontId="14" fillId="36" borderId="29" xfId="0" applyFont="1" applyFill="1" applyBorder="1" applyAlignment="1">
      <alignment horizontal="justify" vertical="center" wrapText="1"/>
    </xf>
    <xf numFmtId="0" fontId="14" fillId="36" borderId="25" xfId="0" applyFont="1" applyFill="1" applyBorder="1" applyAlignment="1">
      <alignment horizontal="center" vertical="center" wrapText="1"/>
    </xf>
    <xf numFmtId="0" fontId="13" fillId="41" borderId="13" xfId="0" applyFont="1" applyFill="1" applyBorder="1" applyAlignment="1">
      <alignment vertical="center" wrapText="1"/>
    </xf>
    <xf numFmtId="0" fontId="13" fillId="41" borderId="10" xfId="0" applyFont="1" applyFill="1" applyBorder="1" applyAlignment="1">
      <alignment horizontal="justify" vertical="center" wrapText="1"/>
    </xf>
    <xf numFmtId="182" fontId="13" fillId="41" borderId="10" xfId="51" applyNumberFormat="1" applyFont="1" applyFill="1" applyBorder="1" applyAlignment="1">
      <alignment horizontal="justify" vertical="center" wrapText="1"/>
    </xf>
    <xf numFmtId="182" fontId="13" fillId="38" borderId="0" xfId="0" applyNumberFormat="1" applyFont="1" applyFill="1" applyAlignment="1">
      <alignment horizontal="justify" vertical="center" wrapText="1"/>
    </xf>
    <xf numFmtId="0" fontId="13" fillId="38" borderId="10" xfId="0" applyNumberFormat="1" applyFont="1" applyFill="1" applyBorder="1" applyAlignment="1">
      <alignment horizontal="justify" vertical="top" wrapText="1"/>
    </xf>
    <xf numFmtId="0" fontId="13" fillId="38" borderId="10" xfId="0" applyFont="1" applyFill="1" applyBorder="1" applyAlignment="1">
      <alignment horizontal="justify" vertical="top" wrapText="1"/>
    </xf>
    <xf numFmtId="182" fontId="13" fillId="38" borderId="10" xfId="51" applyNumberFormat="1" applyFont="1" applyFill="1" applyBorder="1" applyAlignment="1">
      <alignment horizontal="left" vertical="center" wrapText="1"/>
    </xf>
    <xf numFmtId="0" fontId="13" fillId="42" borderId="10" xfId="0" applyFont="1" applyFill="1" applyBorder="1" applyAlignment="1">
      <alignment horizontal="justify" vertical="center" wrapText="1"/>
    </xf>
    <xf numFmtId="182" fontId="13" fillId="42" borderId="10" xfId="51" applyNumberFormat="1" applyFont="1" applyFill="1" applyBorder="1" applyAlignment="1">
      <alignment horizontal="justify" vertical="center" wrapText="1"/>
    </xf>
    <xf numFmtId="0" fontId="21" fillId="38" borderId="10" xfId="0" applyFont="1" applyFill="1" applyBorder="1" applyAlignment="1">
      <alignment horizontal="justify" vertical="center" wrapText="1"/>
    </xf>
    <xf numFmtId="0" fontId="13" fillId="38" borderId="10" xfId="0" applyFont="1" applyFill="1" applyBorder="1" applyAlignment="1">
      <alignment horizontal="center" vertical="center"/>
    </xf>
    <xf numFmtId="0" fontId="13" fillId="38" borderId="10" xfId="0" applyFont="1" applyFill="1" applyBorder="1" applyAlignment="1">
      <alignment horizontal="left" vertical="center" wrapText="1"/>
    </xf>
    <xf numFmtId="0" fontId="13" fillId="32" borderId="10" xfId="0" applyFont="1" applyFill="1" applyBorder="1" applyAlignment="1">
      <alignment vertical="center" wrapText="1"/>
    </xf>
    <xf numFmtId="192"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justify" vertical="center"/>
    </xf>
    <xf numFmtId="216" fontId="13" fillId="38" borderId="10" xfId="0" applyNumberFormat="1" applyFont="1" applyFill="1" applyBorder="1" applyAlignment="1">
      <alignment horizontal="justify" vertical="center" wrapText="1"/>
    </xf>
    <xf numFmtId="0" fontId="13" fillId="38" borderId="10" xfId="0" applyFont="1" applyFill="1" applyBorder="1" applyAlignment="1">
      <alignment horizontal="left" vertical="center"/>
    </xf>
    <xf numFmtId="0" fontId="13" fillId="38" borderId="10" xfId="0" applyFont="1" applyFill="1" applyBorder="1" applyAlignment="1">
      <alignment wrapText="1"/>
    </xf>
    <xf numFmtId="0" fontId="13" fillId="38" borderId="10" xfId="0" applyFont="1" applyFill="1" applyBorder="1" applyAlignment="1">
      <alignment/>
    </xf>
    <xf numFmtId="182" fontId="13" fillId="38" borderId="10" xfId="0" applyNumberFormat="1" applyFont="1" applyFill="1" applyBorder="1" applyAlignment="1">
      <alignment vertical="center"/>
    </xf>
    <xf numFmtId="14" fontId="13" fillId="38" borderId="10" xfId="0" applyNumberFormat="1" applyFont="1" applyFill="1" applyBorder="1" applyAlignment="1">
      <alignment vertical="center"/>
    </xf>
    <xf numFmtId="0" fontId="13" fillId="41" borderId="11" xfId="0" applyFont="1" applyFill="1" applyBorder="1" applyAlignment="1">
      <alignment horizontal="justify" vertical="center" wrapText="1"/>
    </xf>
    <xf numFmtId="216" fontId="13" fillId="41" borderId="10" xfId="0" applyNumberFormat="1" applyFont="1" applyFill="1" applyBorder="1" applyAlignment="1">
      <alignment horizontal="justify" vertical="center" wrapText="1"/>
    </xf>
    <xf numFmtId="0" fontId="13" fillId="41" borderId="10" xfId="0" applyFont="1" applyFill="1" applyBorder="1" applyAlignment="1">
      <alignment horizontal="center" vertical="center"/>
    </xf>
    <xf numFmtId="0" fontId="13" fillId="41" borderId="12" xfId="0" applyFont="1" applyFill="1" applyBorder="1" applyAlignment="1">
      <alignment horizontal="justify" vertical="center" wrapText="1"/>
    </xf>
    <xf numFmtId="0" fontId="13" fillId="41" borderId="24" xfId="0" applyFont="1" applyFill="1" applyBorder="1" applyAlignment="1">
      <alignment horizontal="justify" vertical="center" wrapText="1"/>
    </xf>
    <xf numFmtId="182" fontId="13" fillId="0" borderId="10" xfId="51" applyNumberFormat="1" applyFont="1" applyBorder="1" applyAlignment="1">
      <alignment vertical="center" wrapText="1"/>
    </xf>
    <xf numFmtId="0" fontId="13" fillId="32" borderId="0" xfId="0" applyFont="1" applyFill="1" applyBorder="1" applyAlignment="1">
      <alignment vertical="center"/>
    </xf>
    <xf numFmtId="0" fontId="13" fillId="0" borderId="13" xfId="0" applyFont="1" applyBorder="1" applyAlignment="1">
      <alignment horizontal="left" vertical="center" wrapText="1"/>
    </xf>
    <xf numFmtId="0" fontId="13" fillId="41" borderId="10" xfId="0" applyFont="1" applyFill="1" applyBorder="1" applyAlignment="1">
      <alignment wrapText="1"/>
    </xf>
    <xf numFmtId="0" fontId="24" fillId="0" borderId="10" xfId="0" applyFont="1" applyBorder="1" applyAlignment="1">
      <alignment horizontal="justify" vertical="center" wrapText="1"/>
    </xf>
    <xf numFmtId="0" fontId="0" fillId="0" borderId="13" xfId="0" applyFont="1" applyBorder="1" applyAlignment="1">
      <alignment horizontal="justify" vertical="center" wrapText="1"/>
    </xf>
    <xf numFmtId="182" fontId="0" fillId="0" borderId="13" xfId="51" applyNumberFormat="1" applyFont="1" applyBorder="1" applyAlignment="1">
      <alignment horizontal="justify" vertical="center" wrapText="1"/>
    </xf>
    <xf numFmtId="0" fontId="13" fillId="31" borderId="11" xfId="0" applyFont="1" applyFill="1" applyBorder="1" applyAlignment="1">
      <alignment horizontal="justify" vertical="center" wrapText="1"/>
    </xf>
    <xf numFmtId="0" fontId="13" fillId="31" borderId="10" xfId="0" applyFont="1" applyFill="1" applyBorder="1" applyAlignment="1">
      <alignment horizontal="justify" vertical="center" wrapText="1"/>
    </xf>
    <xf numFmtId="182" fontId="13" fillId="31" borderId="10" xfId="51" applyNumberFormat="1" applyFont="1" applyFill="1" applyBorder="1" applyAlignment="1">
      <alignment horizontal="justify" vertical="center" wrapText="1"/>
    </xf>
    <xf numFmtId="182" fontId="13" fillId="31" borderId="10" xfId="0" applyNumberFormat="1" applyFont="1" applyFill="1" applyBorder="1" applyAlignment="1">
      <alignment horizontal="justify" vertical="center" wrapText="1"/>
    </xf>
    <xf numFmtId="182" fontId="13" fillId="31" borderId="10" xfId="51" applyNumberFormat="1" applyFont="1" applyFill="1" applyBorder="1" applyAlignment="1">
      <alignment vertical="center"/>
    </xf>
    <xf numFmtId="14" fontId="13" fillId="31" borderId="10" xfId="0" applyNumberFormat="1" applyFont="1" applyFill="1" applyBorder="1" applyAlignment="1">
      <alignment horizontal="justify" vertical="center" wrapText="1"/>
    </xf>
    <xf numFmtId="0" fontId="26" fillId="0" borderId="0" xfId="0" applyFont="1" applyAlignment="1">
      <alignment horizontal="left" vertical="center" wrapText="1"/>
    </xf>
    <xf numFmtId="182" fontId="1" fillId="38" borderId="10" xfId="54" applyNumberFormat="1" applyFont="1" applyFill="1" applyBorder="1" applyAlignment="1">
      <alignment horizontal="justify" vertical="center" wrapText="1"/>
    </xf>
    <xf numFmtId="0" fontId="0" fillId="0" borderId="10" xfId="0" applyFont="1" applyBorder="1" applyAlignment="1">
      <alignment vertical="center" wrapText="1"/>
    </xf>
    <xf numFmtId="182" fontId="0" fillId="0" borderId="10" xfId="51" applyNumberFormat="1" applyFont="1" applyBorder="1" applyAlignment="1">
      <alignment horizontal="justify" vertical="center" wrapText="1"/>
    </xf>
    <xf numFmtId="14" fontId="1" fillId="0" borderId="10" xfId="0" applyNumberFormat="1" applyFont="1" applyBorder="1" applyAlignment="1">
      <alignment vertical="center" wrapText="1"/>
    </xf>
    <xf numFmtId="0" fontId="1" fillId="38" borderId="36" xfId="0" applyFont="1" applyFill="1" applyBorder="1" applyAlignment="1">
      <alignment horizontal="justify" vertical="center" wrapText="1"/>
    </xf>
    <xf numFmtId="0" fontId="13" fillId="38" borderId="10" xfId="0" applyNumberFormat="1" applyFont="1" applyFill="1" applyBorder="1" applyAlignment="1">
      <alignment horizontal="justify" vertical="center" wrapText="1"/>
    </xf>
    <xf numFmtId="182" fontId="13" fillId="38" borderId="11" xfId="51" applyNumberFormat="1" applyFont="1" applyFill="1" applyBorder="1" applyAlignment="1">
      <alignment vertical="center" wrapText="1"/>
    </xf>
    <xf numFmtId="0" fontId="13" fillId="38" borderId="11" xfId="0" applyFont="1" applyFill="1" applyBorder="1" applyAlignment="1">
      <alignment vertical="center" wrapText="1"/>
    </xf>
    <xf numFmtId="14" fontId="13" fillId="38" borderId="11" xfId="0" applyNumberFormat="1" applyFont="1" applyFill="1" applyBorder="1" applyAlignment="1">
      <alignment horizontal="justify" vertical="center" wrapText="1"/>
    </xf>
    <xf numFmtId="192" fontId="13" fillId="38" borderId="11" xfId="0" applyNumberFormat="1" applyFont="1" applyFill="1" applyBorder="1" applyAlignment="1">
      <alignment horizontal="center" vertical="center" wrapText="1"/>
    </xf>
    <xf numFmtId="0" fontId="13" fillId="32" borderId="10" xfId="0" applyFont="1" applyFill="1" applyBorder="1" applyAlignment="1">
      <alignment/>
    </xf>
    <xf numFmtId="0" fontId="14" fillId="36" borderId="37" xfId="0" applyFont="1" applyFill="1" applyBorder="1" applyAlignment="1">
      <alignment horizontal="justify" vertical="center" wrapText="1"/>
    </xf>
    <xf numFmtId="0" fontId="14" fillId="36" borderId="38" xfId="0" applyFont="1" applyFill="1" applyBorder="1" applyAlignment="1">
      <alignment horizontal="justify" vertical="center" wrapText="1"/>
    </xf>
    <xf numFmtId="17" fontId="1" fillId="38" borderId="10" xfId="0" applyNumberFormat="1" applyFont="1" applyFill="1" applyBorder="1" applyAlignment="1">
      <alignment vertical="center" wrapText="1"/>
    </xf>
    <xf numFmtId="0" fontId="13" fillId="31" borderId="12" xfId="0" applyFont="1" applyFill="1" applyBorder="1" applyAlignment="1">
      <alignment horizontal="justify" vertical="center" wrapText="1"/>
    </xf>
    <xf numFmtId="0" fontId="13" fillId="32" borderId="11" xfId="0" applyFont="1" applyFill="1" applyBorder="1" applyAlignment="1">
      <alignment vertical="center" wrapText="1"/>
    </xf>
    <xf numFmtId="2" fontId="13" fillId="31" borderId="10" xfId="0" applyNumberFormat="1" applyFont="1" applyFill="1" applyBorder="1" applyAlignment="1">
      <alignment horizontal="justify" vertical="center" wrapText="1"/>
    </xf>
    <xf numFmtId="0" fontId="13" fillId="31" borderId="10" xfId="0" applyNumberFormat="1" applyFont="1" applyFill="1" applyBorder="1" applyAlignment="1">
      <alignment horizontal="justify" vertical="center" wrapText="1"/>
    </xf>
    <xf numFmtId="0" fontId="1" fillId="0" borderId="39" xfId="0" applyFont="1" applyFill="1" applyBorder="1" applyAlignment="1">
      <alignment vertical="center" wrapText="1"/>
    </xf>
    <xf numFmtId="0" fontId="1" fillId="0" borderId="40" xfId="0" applyFont="1" applyFill="1" applyBorder="1" applyAlignment="1">
      <alignment vertical="center" wrapText="1"/>
    </xf>
    <xf numFmtId="182" fontId="1" fillId="0" borderId="40" xfId="51" applyNumberFormat="1" applyFont="1" applyFill="1" applyBorder="1" applyAlignment="1">
      <alignment vertical="center" wrapText="1"/>
    </xf>
    <xf numFmtId="14" fontId="1" fillId="0" borderId="40" xfId="0" applyNumberFormat="1" applyFont="1" applyFill="1" applyBorder="1" applyAlignment="1">
      <alignment vertical="center" wrapText="1"/>
    </xf>
    <xf numFmtId="0" fontId="1" fillId="0" borderId="40" xfId="0" applyFont="1" applyBorder="1" applyAlignment="1">
      <alignment vertical="center" wrapText="1"/>
    </xf>
    <xf numFmtId="0" fontId="1" fillId="0" borderId="41" xfId="0" applyFont="1" applyBorder="1" applyAlignment="1">
      <alignment vertical="center" wrapText="1"/>
    </xf>
    <xf numFmtId="0" fontId="1" fillId="2" borderId="28" xfId="0" applyFont="1" applyFill="1" applyBorder="1" applyAlignment="1">
      <alignment horizontal="center" vertical="center" textRotation="90" wrapText="1"/>
    </xf>
    <xf numFmtId="0" fontId="1" fillId="2" borderId="29" xfId="0" applyFont="1" applyFill="1" applyBorder="1" applyAlignment="1">
      <alignment vertical="center" wrapText="1"/>
    </xf>
    <xf numFmtId="0" fontId="23" fillId="36" borderId="31" xfId="0" applyFont="1" applyFill="1" applyBorder="1" applyAlignment="1">
      <alignment horizontal="center" vertical="center" wrapText="1"/>
    </xf>
    <xf numFmtId="0" fontId="23" fillId="36" borderId="25" xfId="0" applyFont="1" applyFill="1" applyBorder="1" applyAlignment="1">
      <alignment horizontal="center" vertical="center" wrapText="1"/>
    </xf>
    <xf numFmtId="0" fontId="23" fillId="36" borderId="29" xfId="0" applyFont="1" applyFill="1" applyBorder="1" applyAlignment="1">
      <alignment horizontal="justify" vertical="center" wrapText="1"/>
    </xf>
    <xf numFmtId="182" fontId="1" fillId="2" borderId="30" xfId="51" applyNumberFormat="1" applyFont="1" applyFill="1" applyBorder="1" applyAlignment="1">
      <alignment vertical="center" wrapText="1"/>
    </xf>
    <xf numFmtId="0" fontId="23" fillId="2" borderId="30"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0" xfId="0" applyFont="1" applyFill="1" applyBorder="1" applyAlignment="1">
      <alignment vertical="center" wrapText="1"/>
    </xf>
    <xf numFmtId="0" fontId="1" fillId="2" borderId="30" xfId="0" applyFont="1" applyFill="1" applyBorder="1" applyAlignment="1">
      <alignment horizontal="justify" vertical="center" wrapText="1"/>
    </xf>
    <xf numFmtId="192" fontId="23" fillId="36" borderId="30" xfId="0" applyNumberFormat="1" applyFont="1" applyFill="1" applyBorder="1" applyAlignment="1">
      <alignment horizontal="center" vertical="center" wrapText="1"/>
    </xf>
    <xf numFmtId="192" fontId="23" fillId="36" borderId="31" xfId="0" applyNumberFormat="1" applyFont="1" applyFill="1" applyBorder="1" applyAlignment="1">
      <alignment horizontal="center" vertical="center" wrapText="1"/>
    </xf>
    <xf numFmtId="0" fontId="23" fillId="2" borderId="28" xfId="0" applyFont="1" applyFill="1" applyBorder="1" applyAlignment="1">
      <alignment horizontal="center" vertical="center" wrapText="1"/>
    </xf>
    <xf numFmtId="0" fontId="23" fillId="2" borderId="30" xfId="0" applyFont="1" applyFill="1" applyBorder="1" applyAlignment="1">
      <alignment horizontal="justify" vertical="center" wrapText="1"/>
    </xf>
    <xf numFmtId="0" fontId="23" fillId="2" borderId="32" xfId="0" applyFont="1" applyFill="1" applyBorder="1" applyAlignment="1">
      <alignment horizontal="justify" vertical="center" wrapText="1"/>
    </xf>
    <xf numFmtId="0" fontId="23" fillId="36" borderId="28" xfId="0" applyFont="1" applyFill="1" applyBorder="1" applyAlignment="1">
      <alignment horizontal="center" vertical="center" wrapText="1"/>
    </xf>
    <xf numFmtId="0" fontId="23" fillId="36" borderId="30" xfId="0" applyFont="1" applyFill="1" applyBorder="1" applyAlignment="1">
      <alignment horizontal="center" vertical="center" wrapText="1"/>
    </xf>
    <xf numFmtId="0" fontId="23" fillId="36" borderId="32" xfId="0" applyFont="1" applyFill="1" applyBorder="1" applyAlignment="1">
      <alignment horizontal="center" vertical="center" wrapText="1"/>
    </xf>
    <xf numFmtId="0" fontId="23" fillId="2" borderId="28" xfId="0" applyFont="1" applyFill="1" applyBorder="1" applyAlignment="1">
      <alignment horizontal="center" vertical="center" textRotation="90" wrapText="1"/>
    </xf>
    <xf numFmtId="0" fontId="23" fillId="2" borderId="30" xfId="0" applyFont="1" applyFill="1" applyBorder="1" applyAlignment="1">
      <alignment horizontal="center" vertical="center" textRotation="90" wrapText="1"/>
    </xf>
    <xf numFmtId="0" fontId="23" fillId="2" borderId="32" xfId="0" applyFont="1" applyFill="1" applyBorder="1" applyAlignment="1">
      <alignment horizontal="center" vertical="center" textRotation="90" wrapText="1"/>
    </xf>
    <xf numFmtId="0" fontId="13" fillId="38" borderId="42" xfId="0" applyFont="1" applyFill="1" applyBorder="1" applyAlignment="1">
      <alignment horizontal="justify" vertical="center" wrapText="1"/>
    </xf>
    <xf numFmtId="0" fontId="13" fillId="42" borderId="11" xfId="0" applyFont="1" applyFill="1" applyBorder="1" applyAlignment="1">
      <alignment horizontal="justify" vertical="center" wrapText="1"/>
    </xf>
    <xf numFmtId="0" fontId="13" fillId="42" borderId="17" xfId="0" applyFont="1" applyFill="1" applyBorder="1" applyAlignment="1">
      <alignment horizontal="justify" vertical="center" wrapText="1"/>
    </xf>
    <xf numFmtId="0" fontId="13" fillId="42" borderId="16" xfId="0" applyFont="1" applyFill="1" applyBorder="1" applyAlignment="1">
      <alignment horizontal="justify" vertical="center" wrapText="1"/>
    </xf>
    <xf numFmtId="0" fontId="13" fillId="42" borderId="13" xfId="0" applyFont="1" applyFill="1" applyBorder="1" applyAlignment="1">
      <alignment horizontal="justify" vertical="center" wrapText="1"/>
    </xf>
    <xf numFmtId="182" fontId="13" fillId="42" borderId="13" xfId="51" applyNumberFormat="1" applyFont="1" applyFill="1" applyBorder="1" applyAlignment="1">
      <alignment horizontal="justify" vertical="center" wrapText="1"/>
    </xf>
    <xf numFmtId="14" fontId="13" fillId="42" borderId="13" xfId="0" applyNumberFormat="1" applyFont="1" applyFill="1" applyBorder="1" applyAlignment="1">
      <alignment horizontal="justify" vertical="center" wrapText="1"/>
    </xf>
    <xf numFmtId="192" fontId="13" fillId="42" borderId="13" xfId="0" applyNumberFormat="1" applyFont="1" applyFill="1" applyBorder="1" applyAlignment="1">
      <alignment horizontal="justify" vertical="center" wrapText="1"/>
    </xf>
    <xf numFmtId="192" fontId="13" fillId="42" borderId="10" xfId="0" applyNumberFormat="1" applyFont="1" applyFill="1" applyBorder="1" applyAlignment="1">
      <alignment horizontal="justify" vertical="center" wrapText="1"/>
    </xf>
    <xf numFmtId="0" fontId="1" fillId="0" borderId="10" xfId="0" applyFont="1" applyFill="1" applyBorder="1" applyAlignment="1">
      <alignment vertical="center"/>
    </xf>
    <xf numFmtId="182" fontId="1" fillId="0" borderId="10" xfId="54" applyNumberFormat="1" applyFont="1" applyFill="1" applyBorder="1" applyAlignment="1">
      <alignment vertical="center"/>
    </xf>
    <xf numFmtId="0" fontId="1" fillId="0" borderId="10" xfId="0" applyFont="1" applyBorder="1" applyAlignment="1">
      <alignment vertical="center"/>
    </xf>
    <xf numFmtId="0" fontId="1" fillId="0" borderId="10" xfId="0" applyFont="1" applyBorder="1" applyAlignment="1">
      <alignment/>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0" fontId="13" fillId="42" borderId="10" xfId="0" applyFont="1" applyFill="1" applyBorder="1" applyAlignment="1">
      <alignment horizontal="center" vertical="center"/>
    </xf>
    <xf numFmtId="0" fontId="13" fillId="42" borderId="24" xfId="0" applyFont="1" applyFill="1" applyBorder="1" applyAlignment="1">
      <alignment horizontal="justify" vertical="center" wrapText="1"/>
    </xf>
    <xf numFmtId="0" fontId="13" fillId="42" borderId="12" xfId="0" applyFont="1" applyFill="1" applyBorder="1" applyAlignment="1">
      <alignment horizontal="justify"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10" xfId="0" applyFont="1" applyBorder="1" applyAlignment="1">
      <alignment horizontal="left" vertical="top" wrapText="1"/>
    </xf>
    <xf numFmtId="182" fontId="1" fillId="0" borderId="10" xfId="54" applyNumberFormat="1" applyFont="1" applyFill="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Fill="1" applyBorder="1" applyAlignment="1">
      <alignment horizontal="center" vertical="top" wrapText="1"/>
    </xf>
    <xf numFmtId="0" fontId="1" fillId="0" borderId="10" xfId="0" applyFont="1" applyBorder="1" applyAlignment="1">
      <alignment horizontal="center" vertical="top" wrapText="1"/>
    </xf>
    <xf numFmtId="0" fontId="1" fillId="0" borderId="10" xfId="0" applyFont="1" applyFill="1" applyBorder="1" applyAlignment="1">
      <alignment horizontal="left" vertical="top" wrapText="1"/>
    </xf>
    <xf numFmtId="0" fontId="13" fillId="42" borderId="10" xfId="0" applyFont="1" applyFill="1" applyBorder="1" applyAlignment="1">
      <alignment vertical="center" wrapText="1"/>
    </xf>
    <xf numFmtId="182" fontId="13" fillId="42" borderId="10" xfId="51" applyNumberFormat="1" applyFont="1" applyFill="1" applyBorder="1" applyAlignment="1">
      <alignment vertical="center" wrapText="1"/>
    </xf>
    <xf numFmtId="0" fontId="13" fillId="42" borderId="10" xfId="0" applyFont="1" applyFill="1" applyBorder="1" applyAlignment="1">
      <alignment horizontal="left" vertical="center" wrapText="1"/>
    </xf>
    <xf numFmtId="0" fontId="13" fillId="42" borderId="13" xfId="0" applyFont="1" applyFill="1" applyBorder="1" applyAlignment="1">
      <alignment vertical="center" wrapText="1"/>
    </xf>
    <xf numFmtId="182" fontId="13" fillId="42" borderId="13" xfId="51" applyNumberFormat="1" applyFont="1" applyFill="1" applyBorder="1" applyAlignment="1">
      <alignment vertical="center" wrapText="1"/>
    </xf>
    <xf numFmtId="0" fontId="13" fillId="42" borderId="13" xfId="0" applyFont="1" applyFill="1" applyBorder="1" applyAlignment="1">
      <alignment horizontal="left" vertical="center" wrapText="1"/>
    </xf>
    <xf numFmtId="0" fontId="13" fillId="38" borderId="0" xfId="0" applyFont="1" applyFill="1" applyAlignment="1">
      <alignment horizontal="justify" vertical="center"/>
    </xf>
    <xf numFmtId="0" fontId="13" fillId="43" borderId="10" xfId="0" applyFont="1" applyFill="1" applyBorder="1" applyAlignment="1">
      <alignment horizontal="justify" vertical="center" wrapText="1"/>
    </xf>
    <xf numFmtId="0" fontId="13" fillId="43" borderId="10" xfId="0" applyFont="1" applyFill="1" applyBorder="1" applyAlignment="1">
      <alignment vertical="center" wrapText="1"/>
    </xf>
    <xf numFmtId="182" fontId="13" fillId="43" borderId="10" xfId="51" applyNumberFormat="1" applyFont="1" applyFill="1" applyBorder="1" applyAlignment="1">
      <alignment vertical="center" wrapText="1"/>
    </xf>
    <xf numFmtId="0" fontId="13" fillId="43" borderId="10" xfId="0" applyFont="1" applyFill="1" applyBorder="1" applyAlignment="1">
      <alignment horizontal="left" vertical="center" wrapText="1"/>
    </xf>
    <xf numFmtId="182" fontId="13" fillId="38" borderId="11" xfId="51" applyNumberFormat="1" applyFont="1" applyFill="1" applyBorder="1" applyAlignment="1">
      <alignment horizontal="center" vertical="center" wrapText="1"/>
    </xf>
    <xf numFmtId="0" fontId="13" fillId="38" borderId="11" xfId="0" applyFont="1" applyFill="1" applyBorder="1" applyAlignment="1">
      <alignment horizontal="center" vertical="center" wrapText="1"/>
    </xf>
    <xf numFmtId="0" fontId="13" fillId="38" borderId="0" xfId="0" applyFont="1" applyFill="1" applyAlignment="1">
      <alignment horizontal="justify" vertical="center" wrapText="1"/>
    </xf>
    <xf numFmtId="198" fontId="13" fillId="38" borderId="11" xfId="49" applyNumberFormat="1" applyFont="1" applyFill="1" applyBorder="1" applyAlignment="1">
      <alignment horizontal="justify" vertical="center" wrapText="1"/>
    </xf>
    <xf numFmtId="182" fontId="13" fillId="38" borderId="11" xfId="51" applyNumberFormat="1" applyFont="1" applyFill="1" applyBorder="1" applyAlignment="1">
      <alignment horizontal="justify" vertical="center" wrapText="1"/>
    </xf>
    <xf numFmtId="182" fontId="13" fillId="38" borderId="11" xfId="0" applyNumberFormat="1" applyFont="1" applyFill="1" applyBorder="1" applyAlignment="1">
      <alignment horizontal="justify" vertical="center" wrapText="1"/>
    </xf>
    <xf numFmtId="0" fontId="13" fillId="0" borderId="0" xfId="0" applyFont="1" applyBorder="1" applyAlignment="1">
      <alignment vertical="center" wrapText="1"/>
    </xf>
    <xf numFmtId="182" fontId="1" fillId="0" borderId="10" xfId="54" applyNumberFormat="1" applyFont="1" applyFill="1" applyBorder="1" applyAlignment="1">
      <alignment horizontal="left" vertical="center" wrapText="1"/>
    </xf>
    <xf numFmtId="0" fontId="1" fillId="0" borderId="10" xfId="0" applyFont="1" applyBorder="1" applyAlignment="1">
      <alignment horizontal="left" wrapText="1"/>
    </xf>
    <xf numFmtId="5" fontId="13" fillId="38" borderId="10" xfId="51" applyNumberFormat="1" applyFont="1" applyFill="1" applyBorder="1" applyAlignment="1">
      <alignment horizontal="right" vertical="center" wrapText="1"/>
    </xf>
    <xf numFmtId="182" fontId="13" fillId="0" borderId="10" xfId="0" applyNumberFormat="1" applyFont="1" applyBorder="1" applyAlignment="1">
      <alignment vertical="center"/>
    </xf>
    <xf numFmtId="6" fontId="13" fillId="38" borderId="10" xfId="0" applyNumberFormat="1" applyFont="1" applyFill="1" applyBorder="1" applyAlignment="1">
      <alignment horizontal="justify" vertical="center" wrapText="1"/>
    </xf>
    <xf numFmtId="0" fontId="68" fillId="0" borderId="10" xfId="0" applyFont="1" applyBorder="1" applyAlignment="1">
      <alignment horizontal="justify" vertical="center" wrapText="1"/>
    </xf>
    <xf numFmtId="14" fontId="68" fillId="0" borderId="10" xfId="0" applyNumberFormat="1" applyFont="1" applyBorder="1" applyAlignment="1">
      <alignment horizontal="justify" vertical="center" wrapText="1"/>
    </xf>
    <xf numFmtId="182" fontId="68" fillId="0" borderId="10" xfId="51" applyNumberFormat="1" applyFont="1" applyBorder="1" applyAlignment="1">
      <alignment horizontal="justify" vertical="center" wrapText="1"/>
    </xf>
    <xf numFmtId="182" fontId="68" fillId="0" borderId="10" xfId="0" applyNumberFormat="1" applyFont="1" applyBorder="1" applyAlignment="1">
      <alignment horizontal="justify" vertical="center" wrapText="1"/>
    </xf>
    <xf numFmtId="182" fontId="68" fillId="0" borderId="10" xfId="51" applyNumberFormat="1" applyFont="1" applyBorder="1" applyAlignment="1">
      <alignment vertical="center"/>
    </xf>
    <xf numFmtId="182" fontId="68" fillId="0" borderId="10" xfId="0" applyNumberFormat="1" applyFont="1" applyBorder="1" applyAlignment="1">
      <alignment vertical="center"/>
    </xf>
    <xf numFmtId="14" fontId="69" fillId="0" borderId="10" xfId="0" applyNumberFormat="1" applyFont="1" applyFill="1" applyBorder="1" applyAlignment="1">
      <alignment vertical="center" wrapText="1"/>
    </xf>
    <xf numFmtId="0" fontId="69" fillId="0" borderId="10" xfId="0" applyFont="1" applyFill="1" applyBorder="1" applyAlignment="1">
      <alignment vertical="center" wrapText="1"/>
    </xf>
    <xf numFmtId="0" fontId="69" fillId="0" borderId="36" xfId="0" applyFont="1" applyBorder="1" applyAlignment="1">
      <alignment vertical="center" wrapText="1"/>
    </xf>
    <xf numFmtId="182" fontId="69" fillId="0" borderId="10" xfId="51" applyNumberFormat="1" applyFont="1" applyFill="1" applyBorder="1" applyAlignment="1">
      <alignment vertical="center" wrapText="1"/>
    </xf>
    <xf numFmtId="0" fontId="68" fillId="0" borderId="13" xfId="0" applyFont="1" applyBorder="1" applyAlignment="1">
      <alignment vertical="center" wrapText="1"/>
    </xf>
    <xf numFmtId="0" fontId="13" fillId="38" borderId="0" xfId="0" applyFont="1" applyFill="1" applyBorder="1" applyAlignment="1">
      <alignment horizontal="justify" vertical="center" wrapText="1"/>
    </xf>
    <xf numFmtId="0" fontId="70" fillId="0" borderId="10" xfId="0" applyFont="1" applyBorder="1" applyAlignment="1">
      <alignment horizontal="justify" vertical="center" wrapText="1"/>
    </xf>
    <xf numFmtId="0" fontId="70" fillId="0" borderId="13" xfId="0" applyFont="1" applyBorder="1" applyAlignment="1">
      <alignment horizontal="justify" vertical="center" wrapText="1"/>
    </xf>
    <xf numFmtId="0" fontId="5" fillId="0" borderId="11" xfId="0" applyFont="1" applyFill="1" applyBorder="1" applyAlignment="1">
      <alignment horizontal="justify" vertical="center" wrapText="1"/>
    </xf>
    <xf numFmtId="0" fontId="16" fillId="0" borderId="11" xfId="0" applyFont="1" applyFill="1" applyBorder="1" applyAlignment="1">
      <alignment horizontal="justify" vertical="center" wrapText="1"/>
    </xf>
    <xf numFmtId="182" fontId="5" fillId="0" borderId="11" xfId="51" applyNumberFormat="1" applyFont="1" applyFill="1" applyBorder="1" applyAlignment="1">
      <alignment horizontal="justify" vertical="center" wrapText="1"/>
    </xf>
    <xf numFmtId="14" fontId="5" fillId="0" borderId="11" xfId="0" applyNumberFormat="1" applyFont="1" applyFill="1" applyBorder="1" applyAlignment="1">
      <alignment horizontal="justify" vertical="center" wrapText="1"/>
    </xf>
    <xf numFmtId="6" fontId="5" fillId="0" borderId="11" xfId="0" applyNumberFormat="1" applyFont="1" applyFill="1" applyBorder="1" applyAlignment="1">
      <alignment horizontal="justify" vertical="center" wrapText="1"/>
    </xf>
    <xf numFmtId="6" fontId="13" fillId="0" borderId="11" xfId="0" applyNumberFormat="1" applyFont="1" applyBorder="1" applyAlignment="1">
      <alignment horizontal="justify" vertical="center" wrapText="1"/>
    </xf>
    <xf numFmtId="0" fontId="18" fillId="0" borderId="0" xfId="0" applyFont="1" applyAlignment="1">
      <alignment horizontal="center" vertical="center" wrapText="1"/>
    </xf>
    <xf numFmtId="14" fontId="13" fillId="0" borderId="11" xfId="0" applyNumberFormat="1" applyFont="1" applyBorder="1" applyAlignment="1">
      <alignment horizontal="justify" vertical="center" wrapText="1"/>
    </xf>
    <xf numFmtId="0" fontId="68" fillId="0" borderId="10" xfId="0" applyFont="1" applyFill="1" applyBorder="1" applyAlignment="1">
      <alignment horizontal="justify" vertical="center" wrapText="1"/>
    </xf>
    <xf numFmtId="0" fontId="68" fillId="0" borderId="0" xfId="0" applyFont="1" applyBorder="1" applyAlignment="1">
      <alignment wrapText="1"/>
    </xf>
    <xf numFmtId="0" fontId="68" fillId="0" borderId="10" xfId="0" applyFont="1" applyBorder="1" applyAlignment="1">
      <alignment vertical="center" wrapText="1"/>
    </xf>
    <xf numFmtId="0" fontId="68" fillId="32" borderId="10" xfId="0" applyFont="1" applyFill="1" applyBorder="1" applyAlignment="1">
      <alignment vertical="center" wrapText="1"/>
    </xf>
    <xf numFmtId="0" fontId="68" fillId="0" borderId="0" xfId="0" applyFont="1" applyBorder="1" applyAlignment="1">
      <alignment vertical="center" wrapText="1"/>
    </xf>
    <xf numFmtId="182" fontId="68" fillId="0" borderId="10" xfId="51" applyNumberFormat="1" applyFont="1" applyBorder="1" applyAlignment="1">
      <alignment vertical="center" wrapText="1"/>
    </xf>
    <xf numFmtId="0" fontId="68" fillId="0" borderId="0" xfId="0" applyFont="1" applyAlignment="1">
      <alignment vertical="center" wrapText="1"/>
    </xf>
    <xf numFmtId="0" fontId="1" fillId="0" borderId="10" xfId="0" applyFont="1" applyFill="1" applyBorder="1" applyAlignment="1">
      <alignment horizontal="justify" vertical="center"/>
    </xf>
    <xf numFmtId="2" fontId="13" fillId="0" borderId="13" xfId="0" applyNumberFormat="1" applyFont="1" applyBorder="1" applyAlignment="1">
      <alignment horizontal="justify" vertical="center" wrapText="1"/>
    </xf>
    <xf numFmtId="192" fontId="13" fillId="0" borderId="13" xfId="0" applyNumberFormat="1" applyFont="1" applyBorder="1" applyAlignment="1">
      <alignment horizontal="justify" vertical="center" wrapText="1"/>
    </xf>
    <xf numFmtId="2" fontId="13" fillId="38" borderId="11" xfId="0" applyNumberFormat="1" applyFont="1" applyFill="1" applyBorder="1" applyAlignment="1">
      <alignment horizontal="justify" vertical="center" wrapText="1"/>
    </xf>
    <xf numFmtId="192" fontId="13" fillId="38" borderId="11" xfId="0" applyNumberFormat="1" applyFont="1" applyFill="1" applyBorder="1" applyAlignment="1">
      <alignment horizontal="justify" vertical="center" wrapText="1"/>
    </xf>
    <xf numFmtId="182" fontId="68" fillId="0" borderId="10" xfId="51" applyNumberFormat="1" applyFont="1" applyFill="1" applyBorder="1" applyAlignment="1">
      <alignment horizontal="justify" vertical="center" wrapText="1"/>
    </xf>
    <xf numFmtId="14" fontId="68" fillId="0" borderId="10" xfId="0" applyNumberFormat="1" applyFont="1" applyFill="1" applyBorder="1" applyAlignment="1">
      <alignment horizontal="justify" vertical="center" wrapText="1"/>
    </xf>
    <xf numFmtId="2" fontId="68" fillId="0" borderId="10" xfId="0" applyNumberFormat="1" applyFont="1" applyBorder="1" applyAlignment="1">
      <alignment horizontal="justify" vertical="center" wrapText="1"/>
    </xf>
    <xf numFmtId="192" fontId="68" fillId="0" borderId="10" xfId="0" applyNumberFormat="1" applyFont="1" applyBorder="1" applyAlignment="1">
      <alignment horizontal="justify" vertical="center" wrapText="1"/>
    </xf>
    <xf numFmtId="0" fontId="71" fillId="0" borderId="10" xfId="0" applyFont="1" applyBorder="1" applyAlignment="1">
      <alignment horizontal="justify" vertical="center" wrapText="1"/>
    </xf>
    <xf numFmtId="0" fontId="68" fillId="32" borderId="10" xfId="0" applyFont="1" applyFill="1" applyBorder="1" applyAlignment="1">
      <alignment horizontal="justify" vertical="center" wrapText="1"/>
    </xf>
    <xf numFmtId="0" fontId="15" fillId="0" borderId="0" xfId="0" applyFont="1" applyAlignment="1">
      <alignment horizontal="center"/>
    </xf>
    <xf numFmtId="0" fontId="9" fillId="34" borderId="18"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10" fillId="44" borderId="18" xfId="0" applyFont="1" applyFill="1" applyBorder="1" applyAlignment="1">
      <alignment horizontal="center" vertical="center"/>
    </xf>
    <xf numFmtId="0" fontId="10" fillId="44" borderId="0" xfId="0" applyFont="1" applyFill="1" applyBorder="1" applyAlignment="1">
      <alignment horizontal="center" vertical="center"/>
    </xf>
    <xf numFmtId="0" fontId="10" fillId="33" borderId="18" xfId="0" applyFont="1" applyFill="1" applyBorder="1" applyAlignment="1">
      <alignment horizontal="center" vertical="center"/>
    </xf>
    <xf numFmtId="0" fontId="10" fillId="33" borderId="0" xfId="0" applyFont="1" applyFill="1" applyBorder="1" applyAlignment="1">
      <alignment horizontal="center" vertical="center"/>
    </xf>
    <xf numFmtId="0" fontId="9" fillId="0" borderId="18" xfId="0" applyFont="1" applyBorder="1" applyAlignment="1">
      <alignment horizontal="center" vertical="center" wrapText="1"/>
    </xf>
    <xf numFmtId="0" fontId="9" fillId="0" borderId="0" xfId="0" applyFont="1" applyBorder="1" applyAlignment="1">
      <alignment horizontal="center" vertical="center" wrapText="1"/>
    </xf>
    <xf numFmtId="0" fontId="9" fillId="16" borderId="18" xfId="0" applyFont="1" applyFill="1" applyBorder="1" applyAlignment="1">
      <alignment horizontal="center" vertical="center" wrapText="1"/>
    </xf>
    <xf numFmtId="0" fontId="9" fillId="16" borderId="0"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5" borderId="18"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3" borderId="18" xfId="0" applyFont="1" applyFill="1" applyBorder="1" applyAlignment="1">
      <alignment horizontal="center" vertical="center"/>
    </xf>
    <xf numFmtId="0" fontId="9" fillId="33" borderId="0" xfId="0" applyFont="1" applyFill="1" applyBorder="1" applyAlignment="1">
      <alignment horizontal="center" vertical="center"/>
    </xf>
    <xf numFmtId="0" fontId="19" fillId="0" borderId="0" xfId="0" applyFont="1" applyAlignment="1">
      <alignment horizontal="center" vertical="center" wrapText="1"/>
    </xf>
    <xf numFmtId="0" fontId="19" fillId="37" borderId="0" xfId="0" applyFont="1" applyFill="1" applyAlignment="1">
      <alignment horizontal="center" vertical="center" wrapText="1"/>
    </xf>
    <xf numFmtId="0" fontId="13" fillId="2" borderId="43" xfId="0" applyFont="1" applyFill="1" applyBorder="1" applyAlignment="1">
      <alignment horizontal="center" vertical="center" textRotation="90" wrapText="1"/>
    </xf>
    <xf numFmtId="0" fontId="13" fillId="2" borderId="44" xfId="0" applyFont="1" applyFill="1" applyBorder="1" applyAlignment="1">
      <alignment horizontal="center" vertical="center" textRotation="90" wrapText="1"/>
    </xf>
    <xf numFmtId="0" fontId="14" fillId="2" borderId="38"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36" borderId="38" xfId="0" applyFont="1" applyFill="1" applyBorder="1" applyAlignment="1">
      <alignment horizontal="center" vertical="center" wrapText="1"/>
    </xf>
    <xf numFmtId="0" fontId="14" fillId="36" borderId="45"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41" borderId="0" xfId="0" applyFont="1" applyFill="1" applyAlignment="1">
      <alignment horizontal="center" vertical="center" wrapText="1"/>
    </xf>
    <xf numFmtId="0" fontId="13" fillId="39" borderId="13" xfId="0" applyFont="1" applyFill="1" applyBorder="1" applyAlignment="1">
      <alignment horizontal="justify" vertical="center" wrapText="1"/>
    </xf>
    <xf numFmtId="0" fontId="13" fillId="39" borderId="11" xfId="0" applyFont="1" applyFill="1" applyBorder="1" applyAlignment="1">
      <alignment horizontal="justify" vertical="center" wrapText="1"/>
    </xf>
    <xf numFmtId="0" fontId="13" fillId="42" borderId="12" xfId="0" applyFont="1" applyFill="1" applyBorder="1" applyAlignment="1">
      <alignment horizontal="center" vertical="center" wrapText="1"/>
    </xf>
    <xf numFmtId="0" fontId="13" fillId="42" borderId="42" xfId="0" applyFont="1" applyFill="1" applyBorder="1" applyAlignment="1">
      <alignment horizontal="center" vertical="center" wrapText="1"/>
    </xf>
    <xf numFmtId="0" fontId="13" fillId="42" borderId="24" xfId="0" applyFont="1" applyFill="1" applyBorder="1" applyAlignment="1">
      <alignment horizontal="center" vertical="center" wrapText="1"/>
    </xf>
    <xf numFmtId="0" fontId="14" fillId="2" borderId="37" xfId="0" applyFont="1" applyFill="1" applyBorder="1" applyAlignment="1">
      <alignment horizontal="center" wrapText="1"/>
    </xf>
    <xf numFmtId="0" fontId="14" fillId="2" borderId="38" xfId="0" applyFont="1" applyFill="1" applyBorder="1" applyAlignment="1">
      <alignment horizontal="center" wrapText="1"/>
    </xf>
    <xf numFmtId="0" fontId="14" fillId="2" borderId="45" xfId="0" applyFont="1" applyFill="1" applyBorder="1" applyAlignment="1">
      <alignment horizontal="center" wrapText="1"/>
    </xf>
    <xf numFmtId="0" fontId="14" fillId="36" borderId="37" xfId="0" applyFont="1" applyFill="1" applyBorder="1" applyAlignment="1">
      <alignment horizontal="center" wrapText="1"/>
    </xf>
    <xf numFmtId="0" fontId="14" fillId="36" borderId="38" xfId="0" applyFont="1" applyFill="1" applyBorder="1" applyAlignment="1">
      <alignment horizontal="center" wrapText="1"/>
    </xf>
    <xf numFmtId="0" fontId="14" fillId="36" borderId="45" xfId="0" applyFont="1" applyFill="1" applyBorder="1" applyAlignment="1">
      <alignment horizontal="center" wrapText="1"/>
    </xf>
    <xf numFmtId="192" fontId="14" fillId="36" borderId="37" xfId="0" applyNumberFormat="1" applyFont="1" applyFill="1" applyBorder="1" applyAlignment="1">
      <alignment horizontal="center" wrapText="1"/>
    </xf>
    <xf numFmtId="192" fontId="14" fillId="36" borderId="38" xfId="0" applyNumberFormat="1" applyFont="1" applyFill="1" applyBorder="1" applyAlignment="1">
      <alignment horizontal="center" wrapText="1"/>
    </xf>
    <xf numFmtId="192" fontId="14" fillId="36" borderId="45" xfId="0" applyNumberFormat="1" applyFont="1" applyFill="1" applyBorder="1" applyAlignment="1">
      <alignment horizontal="center" wrapText="1"/>
    </xf>
    <xf numFmtId="0" fontId="13" fillId="38" borderId="46" xfId="0" applyFont="1" applyFill="1" applyBorder="1" applyAlignment="1">
      <alignment horizontal="center" vertical="center" wrapText="1"/>
    </xf>
    <xf numFmtId="0" fontId="13" fillId="38" borderId="47" xfId="0" applyFont="1" applyFill="1" applyBorder="1" applyAlignment="1">
      <alignment horizontal="center" vertical="center" wrapText="1"/>
    </xf>
    <xf numFmtId="0" fontId="13" fillId="38" borderId="48" xfId="0" applyFont="1" applyFill="1" applyBorder="1" applyAlignment="1">
      <alignment horizontal="center" vertical="center" wrapText="1"/>
    </xf>
    <xf numFmtId="0" fontId="13" fillId="39" borderId="13" xfId="0" applyFont="1" applyFill="1" applyBorder="1" applyAlignment="1">
      <alignment horizontal="center" vertical="center" wrapText="1"/>
    </xf>
    <xf numFmtId="0" fontId="13" fillId="39" borderId="11" xfId="0" applyFont="1" applyFill="1" applyBorder="1" applyAlignment="1">
      <alignment horizontal="center" vertical="center" wrapText="1"/>
    </xf>
    <xf numFmtId="182" fontId="28" fillId="0" borderId="13" xfId="0" applyNumberFormat="1" applyFont="1" applyBorder="1" applyAlignment="1">
      <alignment horizontal="center" vertical="center" wrapText="1"/>
    </xf>
    <xf numFmtId="182" fontId="28" fillId="0" borderId="11" xfId="0" applyNumberFormat="1" applyFont="1" applyBorder="1" applyAlignment="1">
      <alignment horizontal="center" vertical="center" wrapText="1"/>
    </xf>
    <xf numFmtId="182" fontId="0" fillId="0" borderId="13"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13" fillId="0" borderId="13" xfId="0" applyFont="1" applyBorder="1" applyAlignment="1">
      <alignment horizontal="justify" vertical="center" wrapText="1"/>
    </xf>
    <xf numFmtId="0" fontId="13" fillId="0" borderId="11" xfId="0" applyFont="1" applyBorder="1" applyAlignment="1">
      <alignment horizontal="justify" vertical="center" wrapText="1"/>
    </xf>
    <xf numFmtId="0" fontId="14" fillId="35" borderId="14" xfId="0" applyFont="1" applyFill="1" applyBorder="1" applyAlignment="1">
      <alignment horizontal="center" vertical="center"/>
    </xf>
    <xf numFmtId="0" fontId="14" fillId="35" borderId="15" xfId="0" applyFont="1" applyFill="1" applyBorder="1" applyAlignment="1">
      <alignment horizontal="center" vertical="center"/>
    </xf>
    <xf numFmtId="0" fontId="14" fillId="36" borderId="37" xfId="0" applyFont="1" applyFill="1" applyBorder="1" applyAlignment="1">
      <alignment horizontal="center" vertical="center" wrapText="1"/>
    </xf>
    <xf numFmtId="192" fontId="14" fillId="36" borderId="28" xfId="0" applyNumberFormat="1" applyFont="1" applyFill="1" applyBorder="1" applyAlignment="1">
      <alignment horizontal="center" wrapText="1"/>
    </xf>
    <xf numFmtId="192" fontId="14" fillId="36" borderId="30" xfId="0" applyNumberFormat="1" applyFont="1" applyFill="1" applyBorder="1" applyAlignment="1">
      <alignment horizontal="center" wrapText="1"/>
    </xf>
    <xf numFmtId="192" fontId="14" fillId="36" borderId="31" xfId="0" applyNumberFormat="1" applyFont="1" applyFill="1" applyBorder="1" applyAlignment="1">
      <alignment horizontal="center" wrapText="1"/>
    </xf>
    <xf numFmtId="192" fontId="14" fillId="36" borderId="32" xfId="0" applyNumberFormat="1" applyFont="1" applyFill="1" applyBorder="1" applyAlignment="1">
      <alignment horizontal="center" wrapText="1"/>
    </xf>
    <xf numFmtId="0" fontId="14" fillId="2" borderId="10"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14" fillId="2" borderId="10" xfId="0" applyFont="1" applyFill="1" applyBorder="1" applyAlignment="1">
      <alignment horizontal="center" wrapText="1"/>
    </xf>
    <xf numFmtId="198" fontId="14" fillId="36" borderId="37" xfId="0" applyNumberFormat="1" applyFont="1" applyFill="1" applyBorder="1" applyAlignment="1">
      <alignment horizontal="center" wrapText="1"/>
    </xf>
    <xf numFmtId="198" fontId="14" fillId="36" borderId="38" xfId="0" applyNumberFormat="1" applyFont="1" applyFill="1" applyBorder="1" applyAlignment="1">
      <alignment horizontal="center" wrapText="1"/>
    </xf>
    <xf numFmtId="198" fontId="14" fillId="36" borderId="45" xfId="0" applyNumberFormat="1" applyFont="1" applyFill="1" applyBorder="1" applyAlignment="1">
      <alignment horizontal="center" wrapText="1"/>
    </xf>
    <xf numFmtId="0" fontId="14" fillId="2" borderId="12"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49" xfId="0" applyFont="1" applyFill="1" applyBorder="1" applyAlignment="1">
      <alignment horizontal="center" vertical="center"/>
    </xf>
    <xf numFmtId="0" fontId="14" fillId="35" borderId="14" xfId="0" applyFont="1" applyFill="1" applyBorder="1" applyAlignment="1">
      <alignment horizontal="center" vertical="center" wrapText="1"/>
    </xf>
    <xf numFmtId="0" fontId="14" fillId="35" borderId="15" xfId="0" applyFont="1" applyFill="1" applyBorder="1" applyAlignment="1">
      <alignment horizontal="center" vertical="center" wrapText="1"/>
    </xf>
    <xf numFmtId="0" fontId="14" fillId="35" borderId="50"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4" fillId="45" borderId="37" xfId="0" applyFont="1" applyFill="1" applyBorder="1" applyAlignment="1">
      <alignment horizontal="center"/>
    </xf>
    <xf numFmtId="0" fontId="14" fillId="45" borderId="38" xfId="0" applyFont="1" applyFill="1" applyBorder="1" applyAlignment="1">
      <alignment horizontal="center"/>
    </xf>
    <xf numFmtId="0" fontId="14" fillId="45" borderId="45" xfId="0" applyFont="1" applyFill="1" applyBorder="1" applyAlignment="1">
      <alignment horizontal="center"/>
    </xf>
    <xf numFmtId="0" fontId="14" fillId="2" borderId="52" xfId="0" applyFont="1" applyFill="1" applyBorder="1" applyAlignment="1">
      <alignment horizontal="center" vertical="center"/>
    </xf>
    <xf numFmtId="0" fontId="13" fillId="0" borderId="53" xfId="0" applyFont="1" applyBorder="1" applyAlignment="1">
      <alignment horizontal="center" vertical="center"/>
    </xf>
    <xf numFmtId="0" fontId="13" fillId="0" borderId="54" xfId="0" applyFont="1" applyBorder="1" applyAlignment="1">
      <alignment horizontal="center" vertical="center"/>
    </xf>
    <xf numFmtId="192" fontId="14" fillId="36" borderId="37" xfId="0" applyNumberFormat="1" applyFont="1" applyFill="1" applyBorder="1" applyAlignment="1">
      <alignment/>
    </xf>
    <xf numFmtId="0" fontId="14" fillId="0" borderId="38" xfId="0" applyFont="1" applyBorder="1" applyAlignment="1">
      <alignment/>
    </xf>
    <xf numFmtId="0" fontId="14" fillId="0" borderId="45" xfId="0" applyFont="1" applyBorder="1" applyAlignment="1">
      <alignment/>
    </xf>
    <xf numFmtId="0" fontId="14" fillId="2" borderId="37" xfId="0" applyFont="1" applyFill="1" applyBorder="1" applyAlignment="1">
      <alignment horizontal="center"/>
    </xf>
    <xf numFmtId="0" fontId="13" fillId="0" borderId="38" xfId="0" applyFont="1" applyBorder="1" applyAlignment="1">
      <alignment horizontal="center"/>
    </xf>
    <xf numFmtId="0" fontId="13" fillId="0" borderId="45" xfId="0" applyFont="1" applyBorder="1" applyAlignment="1">
      <alignment horizontal="center"/>
    </xf>
    <xf numFmtId="0" fontId="14" fillId="36" borderId="37" xfId="0" applyFont="1" applyFill="1" applyBorder="1" applyAlignment="1">
      <alignment horizontal="center"/>
    </xf>
    <xf numFmtId="0" fontId="14" fillId="0" borderId="38" xfId="0" applyFont="1" applyBorder="1" applyAlignment="1">
      <alignment horizontal="center"/>
    </xf>
    <xf numFmtId="0" fontId="14" fillId="0" borderId="45" xfId="0" applyFont="1" applyBorder="1" applyAlignment="1">
      <alignment horizontal="center"/>
    </xf>
    <xf numFmtId="0" fontId="14" fillId="36" borderId="37" xfId="0" applyFont="1" applyFill="1" applyBorder="1" applyAlignment="1">
      <alignment horizontal="center" vertical="center"/>
    </xf>
    <xf numFmtId="0" fontId="14" fillId="36" borderId="38" xfId="0" applyFont="1" applyFill="1" applyBorder="1" applyAlignment="1">
      <alignment horizontal="center" vertical="center"/>
    </xf>
    <xf numFmtId="0" fontId="13" fillId="0" borderId="29" xfId="0" applyFont="1" applyBorder="1" applyAlignment="1">
      <alignment horizontal="center" vertical="center"/>
    </xf>
    <xf numFmtId="182" fontId="1" fillId="38" borderId="10" xfId="51" applyNumberFormat="1" applyFont="1" applyFill="1" applyBorder="1" applyAlignment="1">
      <alignment horizontal="justify" vertical="center" wrapText="1"/>
    </xf>
    <xf numFmtId="182" fontId="0" fillId="38" borderId="10" xfId="51" applyNumberFormat="1" applyFont="1" applyFill="1" applyBorder="1" applyAlignment="1">
      <alignment horizontal="justify" vertical="center" wrapText="1"/>
    </xf>
    <xf numFmtId="182" fontId="23" fillId="38" borderId="10" xfId="51" applyNumberFormat="1" applyFont="1" applyFill="1" applyBorder="1" applyAlignment="1">
      <alignment vertical="center" wrapText="1"/>
    </xf>
    <xf numFmtId="0" fontId="1" fillId="0" borderId="10" xfId="0" applyFont="1" applyBorder="1" applyAlignment="1">
      <alignment wrapText="1"/>
    </xf>
    <xf numFmtId="0" fontId="1" fillId="2" borderId="43" xfId="0" applyFont="1" applyFill="1" applyBorder="1" applyAlignment="1">
      <alignment horizontal="center" vertical="center" textRotation="90" wrapText="1"/>
    </xf>
    <xf numFmtId="0" fontId="1" fillId="2" borderId="44" xfId="0" applyFont="1" applyFill="1" applyBorder="1" applyAlignment="1">
      <alignment horizontal="center" vertical="center" textRotation="90" wrapText="1"/>
    </xf>
    <xf numFmtId="0" fontId="23" fillId="35" borderId="14" xfId="0" applyFont="1" applyFill="1" applyBorder="1" applyAlignment="1">
      <alignment horizontal="center" vertical="center"/>
    </xf>
    <xf numFmtId="0" fontId="23" fillId="35" borderId="15" xfId="0" applyFont="1" applyFill="1" applyBorder="1" applyAlignment="1">
      <alignment horizontal="center" vertical="center"/>
    </xf>
    <xf numFmtId="0" fontId="23" fillId="2" borderId="55" xfId="0" applyFont="1" applyFill="1" applyBorder="1" applyAlignment="1">
      <alignment horizontal="center" wrapText="1"/>
    </xf>
    <xf numFmtId="0" fontId="23" fillId="2" borderId="56" xfId="0" applyFont="1" applyFill="1" applyBorder="1" applyAlignment="1">
      <alignment horizontal="center" wrapText="1"/>
    </xf>
    <xf numFmtId="0" fontId="23" fillId="2" borderId="57" xfId="0" applyFont="1" applyFill="1" applyBorder="1" applyAlignment="1">
      <alignment horizontal="center" wrapText="1"/>
    </xf>
    <xf numFmtId="0" fontId="23" fillId="36" borderId="55" xfId="0" applyFont="1" applyFill="1" applyBorder="1" applyAlignment="1">
      <alignment horizontal="center" vertical="center" wrapText="1"/>
    </xf>
    <xf numFmtId="0" fontId="23" fillId="36" borderId="56" xfId="0" applyFont="1" applyFill="1" applyBorder="1" applyAlignment="1">
      <alignment horizontal="center" vertical="center" wrapText="1"/>
    </xf>
    <xf numFmtId="0" fontId="23" fillId="36" borderId="57" xfId="0" applyFont="1" applyFill="1" applyBorder="1" applyAlignment="1">
      <alignment horizontal="center" vertical="center" wrapText="1"/>
    </xf>
    <xf numFmtId="192" fontId="23" fillId="36" borderId="55" xfId="0" applyNumberFormat="1" applyFont="1" applyFill="1" applyBorder="1" applyAlignment="1">
      <alignment horizontal="center" wrapText="1"/>
    </xf>
    <xf numFmtId="192" fontId="23" fillId="36" borderId="56" xfId="0" applyNumberFormat="1" applyFont="1" applyFill="1" applyBorder="1" applyAlignment="1">
      <alignment horizontal="center" wrapText="1"/>
    </xf>
    <xf numFmtId="192" fontId="23" fillId="36" borderId="57" xfId="0" applyNumberFormat="1" applyFont="1" applyFill="1" applyBorder="1" applyAlignment="1">
      <alignment horizontal="center" wrapText="1"/>
    </xf>
    <xf numFmtId="0" fontId="23" fillId="2" borderId="56" xfId="0" applyFont="1" applyFill="1" applyBorder="1" applyAlignment="1">
      <alignment horizontal="center" vertical="center" wrapText="1"/>
    </xf>
    <xf numFmtId="0" fontId="23" fillId="2" borderId="57" xfId="0" applyFont="1" applyFill="1" applyBorder="1" applyAlignment="1">
      <alignment horizontal="center" vertical="center" wrapText="1"/>
    </xf>
    <xf numFmtId="0" fontId="23" fillId="36" borderId="58" xfId="0" applyFont="1" applyFill="1" applyBorder="1" applyAlignment="1">
      <alignment horizontal="center" vertical="center" wrapText="1"/>
    </xf>
    <xf numFmtId="0" fontId="23" fillId="2" borderId="23" xfId="0" applyFont="1" applyFill="1" applyBorder="1" applyAlignment="1">
      <alignment horizontal="center" vertical="center"/>
    </xf>
    <xf numFmtId="0" fontId="23" fillId="2" borderId="56" xfId="0" applyFont="1" applyFill="1" applyBorder="1" applyAlignment="1">
      <alignment horizontal="center" vertical="center"/>
    </xf>
    <xf numFmtId="0" fontId="23" fillId="2" borderId="57" xfId="0" applyFont="1" applyFill="1" applyBorder="1" applyAlignment="1">
      <alignment horizontal="center" vertical="center"/>
    </xf>
    <xf numFmtId="0" fontId="23" fillId="2" borderId="55" xfId="0" applyFont="1" applyFill="1" applyBorder="1" applyAlignment="1">
      <alignment horizontal="center" vertical="center" wrapText="1"/>
    </xf>
    <xf numFmtId="0" fontId="14" fillId="36" borderId="55" xfId="0" applyFont="1" applyFill="1" applyBorder="1" applyAlignment="1">
      <alignment horizontal="center" vertical="center" wrapText="1"/>
    </xf>
    <xf numFmtId="0" fontId="14" fillId="36" borderId="56" xfId="0" applyFont="1" applyFill="1" applyBorder="1" applyAlignment="1">
      <alignment horizontal="center" vertical="center" wrapText="1"/>
    </xf>
    <xf numFmtId="0" fontId="14" fillId="36" borderId="58" xfId="0" applyFont="1" applyFill="1" applyBorder="1" applyAlignment="1">
      <alignment horizontal="center" vertical="center" wrapText="1"/>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1" xfId="0" applyFont="1" applyFill="1" applyBorder="1" applyAlignment="1">
      <alignment horizontal="center" vertical="center"/>
    </xf>
    <xf numFmtId="0" fontId="5" fillId="2" borderId="43" xfId="0" applyFont="1" applyFill="1" applyBorder="1" applyAlignment="1">
      <alignment horizontal="center" vertical="center" textRotation="90" wrapText="1"/>
    </xf>
    <xf numFmtId="0" fontId="5" fillId="2" borderId="44" xfId="0" applyFont="1" applyFill="1" applyBorder="1" applyAlignment="1">
      <alignment horizontal="center" vertical="center" textRotation="90" wrapText="1"/>
    </xf>
    <xf numFmtId="0" fontId="16" fillId="35" borderId="62" xfId="0" applyFont="1" applyFill="1" applyBorder="1" applyAlignment="1">
      <alignment horizontal="center" vertical="center"/>
    </xf>
    <xf numFmtId="0" fontId="16" fillId="35" borderId="42" xfId="0" applyFont="1" applyFill="1" applyBorder="1" applyAlignment="1">
      <alignment horizontal="center" vertical="center"/>
    </xf>
    <xf numFmtId="0" fontId="17" fillId="2" borderId="55" xfId="0" applyFont="1" applyFill="1" applyBorder="1" applyAlignment="1">
      <alignment horizontal="center" wrapText="1"/>
    </xf>
    <xf numFmtId="0" fontId="17" fillId="2" borderId="56" xfId="0" applyFont="1" applyFill="1" applyBorder="1" applyAlignment="1">
      <alignment horizontal="center" wrapText="1"/>
    </xf>
    <xf numFmtId="0" fontId="17" fillId="2" borderId="57" xfId="0" applyFont="1" applyFill="1" applyBorder="1" applyAlignment="1">
      <alignment horizontal="center" wrapText="1"/>
    </xf>
    <xf numFmtId="0" fontId="17" fillId="36" borderId="55" xfId="0" applyFont="1" applyFill="1" applyBorder="1" applyAlignment="1">
      <alignment horizontal="center" wrapText="1"/>
    </xf>
    <xf numFmtId="0" fontId="17" fillId="36" borderId="56" xfId="0" applyFont="1" applyFill="1" applyBorder="1" applyAlignment="1">
      <alignment horizontal="center" wrapText="1"/>
    </xf>
    <xf numFmtId="0" fontId="17" fillId="36" borderId="57" xfId="0" applyFont="1" applyFill="1" applyBorder="1" applyAlignment="1">
      <alignment horizontal="center" wrapText="1"/>
    </xf>
    <xf numFmtId="192" fontId="17" fillId="36" borderId="55" xfId="0" applyNumberFormat="1" applyFont="1" applyFill="1" applyBorder="1" applyAlignment="1">
      <alignment horizontal="center" wrapText="1"/>
    </xf>
    <xf numFmtId="192" fontId="17" fillId="36" borderId="56" xfId="0" applyNumberFormat="1" applyFont="1" applyFill="1" applyBorder="1" applyAlignment="1">
      <alignment horizontal="center" wrapText="1"/>
    </xf>
    <xf numFmtId="192" fontId="17" fillId="36" borderId="57" xfId="0" applyNumberFormat="1" applyFont="1" applyFill="1" applyBorder="1" applyAlignment="1">
      <alignment horizontal="center" wrapText="1"/>
    </xf>
    <xf numFmtId="0" fontId="16" fillId="2" borderId="56" xfId="0" applyFont="1" applyFill="1" applyBorder="1" applyAlignment="1">
      <alignment horizontal="center" vertical="center" wrapText="1"/>
    </xf>
    <xf numFmtId="0" fontId="16" fillId="2" borderId="57" xfId="0" applyFont="1" applyFill="1" applyBorder="1" applyAlignment="1">
      <alignment horizontal="center" vertical="center" wrapText="1"/>
    </xf>
    <xf numFmtId="0" fontId="16" fillId="36" borderId="55" xfId="0" applyFont="1" applyFill="1" applyBorder="1" applyAlignment="1">
      <alignment horizontal="center" vertical="center" wrapText="1"/>
    </xf>
    <xf numFmtId="0" fontId="16" fillId="36" borderId="56" xfId="0" applyFont="1" applyFill="1" applyBorder="1" applyAlignment="1">
      <alignment horizontal="center" vertical="center" wrapText="1"/>
    </xf>
    <xf numFmtId="0" fontId="16" fillId="36" borderId="58" xfId="0" applyFont="1" applyFill="1" applyBorder="1" applyAlignment="1">
      <alignment horizontal="center" vertical="center" wrapText="1"/>
    </xf>
    <xf numFmtId="0" fontId="14" fillId="2" borderId="55" xfId="0" applyFont="1" applyFill="1" applyBorder="1" applyAlignment="1">
      <alignment horizontal="center" vertical="center" wrapText="1"/>
    </xf>
    <xf numFmtId="0" fontId="14" fillId="2" borderId="57" xfId="0" applyFont="1" applyFill="1" applyBorder="1" applyAlignment="1">
      <alignment horizontal="center" vertical="center" wrapText="1"/>
    </xf>
    <xf numFmtId="0" fontId="14" fillId="2" borderId="56" xfId="0" applyFont="1" applyFill="1" applyBorder="1" applyAlignment="1">
      <alignment horizontal="center" vertical="center" wrapText="1"/>
    </xf>
    <xf numFmtId="0" fontId="14" fillId="36" borderId="57" xfId="0" applyFont="1" applyFill="1" applyBorder="1" applyAlignment="1">
      <alignment horizontal="center" vertical="center" wrapText="1"/>
    </xf>
    <xf numFmtId="192" fontId="14" fillId="36" borderId="55" xfId="0" applyNumberFormat="1" applyFont="1" applyFill="1" applyBorder="1" applyAlignment="1">
      <alignment horizontal="center" vertical="center" wrapText="1"/>
    </xf>
    <xf numFmtId="192" fontId="14" fillId="36" borderId="56" xfId="0" applyNumberFormat="1" applyFont="1" applyFill="1" applyBorder="1" applyAlignment="1">
      <alignment horizontal="center" vertical="center" wrapText="1"/>
    </xf>
    <xf numFmtId="192" fontId="14" fillId="36" borderId="57" xfId="0" applyNumberFormat="1" applyFont="1" applyFill="1" applyBorder="1" applyAlignment="1">
      <alignment horizontal="center" vertical="center" wrapText="1"/>
    </xf>
    <xf numFmtId="0" fontId="14" fillId="2" borderId="33"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34" xfId="0" applyFont="1" applyFill="1" applyBorder="1" applyAlignment="1">
      <alignment horizontal="center" vertical="center"/>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_Hoja1"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20</xdr:row>
      <xdr:rowOff>9525</xdr:rowOff>
    </xdr:from>
    <xdr:to>
      <xdr:col>6</xdr:col>
      <xdr:colOff>742950</xdr:colOff>
      <xdr:row>23</xdr:row>
      <xdr:rowOff>95250</xdr:rowOff>
    </xdr:to>
    <xdr:sp>
      <xdr:nvSpPr>
        <xdr:cNvPr id="1" name="1 Llamada con línea 2"/>
        <xdr:cNvSpPr>
          <a:spLocks/>
        </xdr:cNvSpPr>
      </xdr:nvSpPr>
      <xdr:spPr>
        <a:xfrm>
          <a:off x="3914775" y="3248025"/>
          <a:ext cx="1400175" cy="704850"/>
        </a:xfrm>
        <a:prstGeom prst="borderCallout2">
          <a:avLst>
            <a:gd name="adj1" fmla="val -130087"/>
            <a:gd name="adj2" fmla="val 930"/>
            <a:gd name="adj3" fmla="val -64958"/>
            <a:gd name="adj4" fmla="val 2055"/>
            <a:gd name="adj5" fmla="val -56300"/>
            <a:gd name="adj6" fmla="val 2055"/>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Depende del sector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P31"/>
  <sheetViews>
    <sheetView zoomScalePageLayoutView="0" workbookViewId="0" topLeftCell="A4">
      <selection activeCell="M18" sqref="M18"/>
    </sheetView>
  </sheetViews>
  <sheetFormatPr defaultColWidth="11.421875" defaultRowHeight="12.75"/>
  <sheetData>
    <row r="2" spans="1:16" ht="12.75">
      <c r="A2" s="467" t="s">
        <v>6</v>
      </c>
      <c r="B2" s="467"/>
      <c r="C2" s="467"/>
      <c r="D2" s="467"/>
      <c r="E2" s="467"/>
      <c r="F2" s="467"/>
      <c r="G2" s="467"/>
      <c r="H2" s="467"/>
      <c r="I2" s="467"/>
      <c r="J2" s="467"/>
      <c r="K2" s="467"/>
      <c r="L2" s="467"/>
      <c r="M2" s="467"/>
      <c r="N2" s="467"/>
      <c r="O2" s="467"/>
      <c r="P2" s="467"/>
    </row>
    <row r="5" spans="1:2" ht="12.75">
      <c r="A5" s="3" t="s">
        <v>111</v>
      </c>
      <c r="B5" s="3" t="s">
        <v>49</v>
      </c>
    </row>
    <row r="7" spans="1:8" ht="12.75">
      <c r="A7" s="3" t="s">
        <v>50</v>
      </c>
      <c r="B7" s="4" t="s">
        <v>73</v>
      </c>
      <c r="H7" s="24"/>
    </row>
    <row r="8" ht="12.75">
      <c r="B8" s="4" t="s">
        <v>102</v>
      </c>
    </row>
    <row r="9" ht="12.75">
      <c r="B9" s="2"/>
    </row>
    <row r="10" spans="1:2" ht="12.75">
      <c r="A10" s="4" t="s">
        <v>116</v>
      </c>
      <c r="B10" s="3" t="s">
        <v>519</v>
      </c>
    </row>
    <row r="12" spans="1:2" ht="12.75">
      <c r="A12" s="4" t="s">
        <v>430</v>
      </c>
      <c r="B12" s="3" t="s">
        <v>440</v>
      </c>
    </row>
    <row r="14" spans="1:2" ht="12.75">
      <c r="A14" s="4" t="s">
        <v>520</v>
      </c>
      <c r="B14" s="4" t="s">
        <v>269</v>
      </c>
    </row>
    <row r="16" spans="2:4" ht="12.75">
      <c r="B16" s="482" t="s">
        <v>550</v>
      </c>
      <c r="C16" s="483"/>
      <c r="D16" s="483"/>
    </row>
    <row r="17" spans="2:4" ht="12.75" customHeight="1">
      <c r="B17" s="474" t="s">
        <v>551</v>
      </c>
      <c r="C17" s="475"/>
      <c r="D17" s="475"/>
    </row>
    <row r="18" spans="2:4" ht="12.75" customHeight="1">
      <c r="B18" s="476" t="s">
        <v>107</v>
      </c>
      <c r="C18" s="477"/>
      <c r="D18" s="477"/>
    </row>
    <row r="19" spans="2:4" ht="12.75" customHeight="1">
      <c r="B19" s="478" t="s">
        <v>108</v>
      </c>
      <c r="C19" s="479"/>
      <c r="D19" s="479"/>
    </row>
    <row r="20" spans="2:4" ht="12.75" customHeight="1">
      <c r="B20" s="480" t="s">
        <v>109</v>
      </c>
      <c r="C20" s="481"/>
      <c r="D20" s="481"/>
    </row>
    <row r="21" spans="2:4" ht="12.75" customHeight="1">
      <c r="B21" s="468" t="s">
        <v>110</v>
      </c>
      <c r="C21" s="469"/>
      <c r="D21" s="469"/>
    </row>
    <row r="22" spans="2:4" ht="18">
      <c r="B22" s="470" t="s">
        <v>249</v>
      </c>
      <c r="C22" s="471"/>
      <c r="D22" s="471"/>
    </row>
    <row r="23" spans="2:4" ht="18">
      <c r="B23" s="472" t="s">
        <v>249</v>
      </c>
      <c r="C23" s="473"/>
      <c r="D23" s="473"/>
    </row>
    <row r="27" spans="1:2" ht="12.75">
      <c r="A27" s="4" t="s">
        <v>441</v>
      </c>
      <c r="B27" s="3" t="s">
        <v>351</v>
      </c>
    </row>
    <row r="29" spans="1:2" ht="12.75">
      <c r="A29" t="s">
        <v>210</v>
      </c>
      <c r="B29" s="4" t="s">
        <v>1597</v>
      </c>
    </row>
    <row r="31" spans="1:2" ht="12.75">
      <c r="A31" s="4" t="s">
        <v>211</v>
      </c>
      <c r="B31" s="4" t="s">
        <v>0</v>
      </c>
    </row>
  </sheetData>
  <sheetProtection/>
  <mergeCells count="9">
    <mergeCell ref="A2:P2"/>
    <mergeCell ref="B21:D21"/>
    <mergeCell ref="B22:D22"/>
    <mergeCell ref="B23:D23"/>
    <mergeCell ref="B17:D17"/>
    <mergeCell ref="B18:D18"/>
    <mergeCell ref="B19:D19"/>
    <mergeCell ref="B20:D20"/>
    <mergeCell ref="B16:D16"/>
  </mergeCells>
  <printOptions/>
  <pageMargins left="0.7" right="0.7" top="0.75" bottom="0.75" header="0.3" footer="0.3"/>
  <pageSetup horizontalDpi="200" verticalDpi="200" orientation="landscape" paperSize="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P6757"/>
  <sheetViews>
    <sheetView tabSelected="1" zoomScale="78" zoomScaleNormal="78" zoomScalePageLayoutView="0" workbookViewId="0" topLeftCell="A1">
      <pane ySplit="4" topLeftCell="A5" activePane="bottomLeft" state="frozen"/>
      <selection pane="topLeft" activeCell="A1" sqref="A1"/>
      <selection pane="bottomLeft" activeCell="A1" sqref="A1:Q1"/>
    </sheetView>
  </sheetViews>
  <sheetFormatPr defaultColWidth="11.421875" defaultRowHeight="12.75"/>
  <cols>
    <col min="1" max="1" width="4.00390625" style="34" bestFit="1" customWidth="1"/>
    <col min="2" max="2" width="13.140625" style="34" customWidth="1"/>
    <col min="3" max="3" width="19.00390625" style="34" customWidth="1"/>
    <col min="4" max="4" width="23.28125" style="34" customWidth="1"/>
    <col min="5" max="5" width="25.00390625" style="34" customWidth="1"/>
    <col min="6" max="6" width="31.7109375" style="34" customWidth="1"/>
    <col min="7" max="7" width="17.421875" style="34" customWidth="1"/>
    <col min="8" max="8" width="19.8515625" style="34" customWidth="1"/>
    <col min="9" max="9" width="25.8515625" style="34" customWidth="1"/>
    <col min="10" max="10" width="24.57421875" style="34" customWidth="1"/>
    <col min="11" max="11" width="23.421875" style="34" customWidth="1"/>
    <col min="12" max="12" width="28.140625" style="34" customWidth="1"/>
    <col min="13" max="13" width="42.7109375" style="34" customWidth="1"/>
    <col min="14" max="14" width="28.140625" style="34" customWidth="1"/>
    <col min="15" max="15" width="46.421875" style="34" customWidth="1"/>
    <col min="16" max="16" width="37.57421875" style="34" customWidth="1"/>
    <col min="17" max="17" width="39.140625" style="84" customWidth="1"/>
    <col min="18" max="18" width="22.57421875" style="34" customWidth="1"/>
    <col min="19" max="19" width="21.421875" style="34" customWidth="1"/>
    <col min="20" max="20" width="16.421875" style="34" customWidth="1"/>
    <col min="21" max="21" width="16.7109375" style="34" customWidth="1"/>
    <col min="22" max="23" width="16.00390625" style="34" customWidth="1"/>
    <col min="24" max="24" width="20.28125" style="34" customWidth="1"/>
    <col min="25" max="25" width="17.28125" style="34" customWidth="1"/>
    <col min="26" max="26" width="18.7109375" style="34" customWidth="1"/>
    <col min="27" max="27" width="20.140625" style="34" customWidth="1"/>
    <col min="28" max="29" width="14.00390625" style="34" customWidth="1"/>
    <col min="30" max="30" width="44.57421875" style="34" customWidth="1"/>
    <col min="31" max="31" width="68.00390625" style="34" customWidth="1"/>
    <col min="32" max="32" width="19.140625" style="34" customWidth="1"/>
    <col min="33" max="33" width="13.57421875" style="34" customWidth="1"/>
    <col min="34" max="34" width="13.8515625" style="34" customWidth="1"/>
    <col min="35" max="35" width="16.00390625" style="34" customWidth="1"/>
    <col min="36" max="36" width="23.7109375" style="34" customWidth="1"/>
    <col min="37" max="37" width="79.28125" style="34" customWidth="1"/>
    <col min="38" max="38" width="14.421875" style="34" customWidth="1"/>
    <col min="39" max="39" width="16.8515625" style="34" customWidth="1"/>
    <col min="40" max="40" width="17.7109375" style="34" customWidth="1"/>
    <col min="41" max="41" width="26.00390625" style="34" customWidth="1"/>
    <col min="42" max="42" width="4.57421875" style="34" customWidth="1"/>
    <col min="43" max="43" width="5.57421875" style="34" customWidth="1"/>
    <col min="44" max="16384" width="11.421875" style="34" customWidth="1"/>
  </cols>
  <sheetData>
    <row r="1" spans="1:17" ht="15" customHeight="1">
      <c r="A1" s="484" t="s">
        <v>2393</v>
      </c>
      <c r="B1" s="484"/>
      <c r="C1" s="484"/>
      <c r="D1" s="484"/>
      <c r="E1" s="484"/>
      <c r="F1" s="484"/>
      <c r="G1" s="484"/>
      <c r="H1" s="484"/>
      <c r="I1" s="484"/>
      <c r="J1" s="484"/>
      <c r="K1" s="484"/>
      <c r="L1" s="484"/>
      <c r="M1" s="484"/>
      <c r="N1" s="484"/>
      <c r="O1" s="484"/>
      <c r="P1" s="484"/>
      <c r="Q1" s="485"/>
    </row>
    <row r="2" spans="1:41" ht="12.75" thickBot="1">
      <c r="A2" s="493" t="s">
        <v>887</v>
      </c>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M2" s="493"/>
      <c r="AN2" s="493"/>
      <c r="AO2" s="493"/>
    </row>
    <row r="3" spans="1:41" ht="12.75" customHeight="1" thickBot="1">
      <c r="A3" s="486" t="s">
        <v>885</v>
      </c>
      <c r="B3" s="488" t="s">
        <v>267</v>
      </c>
      <c r="C3" s="489"/>
      <c r="D3" s="490" t="s">
        <v>266</v>
      </c>
      <c r="E3" s="490"/>
      <c r="F3" s="491"/>
      <c r="G3" s="492" t="s">
        <v>155</v>
      </c>
      <c r="H3" s="488"/>
      <c r="I3" s="488"/>
      <c r="J3" s="488"/>
      <c r="K3" s="488"/>
      <c r="L3" s="488"/>
      <c r="M3" s="488"/>
      <c r="N3" s="488"/>
      <c r="O3" s="488"/>
      <c r="P3" s="488"/>
      <c r="Q3" s="489"/>
      <c r="R3" s="505" t="s">
        <v>187</v>
      </c>
      <c r="S3" s="506"/>
      <c r="T3" s="506"/>
      <c r="U3" s="506"/>
      <c r="V3" s="506"/>
      <c r="W3" s="506"/>
      <c r="X3" s="507"/>
      <c r="Y3" s="499" t="s">
        <v>188</v>
      </c>
      <c r="Z3" s="500"/>
      <c r="AA3" s="500"/>
      <c r="AB3" s="500"/>
      <c r="AC3" s="500"/>
      <c r="AD3" s="500"/>
      <c r="AE3" s="501"/>
      <c r="AF3" s="502" t="s">
        <v>189</v>
      </c>
      <c r="AG3" s="503"/>
      <c r="AH3" s="503"/>
      <c r="AI3" s="503"/>
      <c r="AJ3" s="503"/>
      <c r="AK3" s="504"/>
      <c r="AL3" s="499" t="s">
        <v>126</v>
      </c>
      <c r="AM3" s="500"/>
      <c r="AN3" s="500"/>
      <c r="AO3" s="501"/>
    </row>
    <row r="4" spans="1:41" ht="120.75" thickBot="1">
      <c r="A4" s="487"/>
      <c r="B4" s="143" t="s">
        <v>74</v>
      </c>
      <c r="C4" s="142" t="s">
        <v>450</v>
      </c>
      <c r="D4" s="140" t="s">
        <v>235</v>
      </c>
      <c r="E4" s="140" t="s">
        <v>1057</v>
      </c>
      <c r="F4" s="57" t="s">
        <v>886</v>
      </c>
      <c r="G4" s="58" t="s">
        <v>542</v>
      </c>
      <c r="H4" s="59" t="s">
        <v>469</v>
      </c>
      <c r="I4" s="60" t="s">
        <v>384</v>
      </c>
      <c r="J4" s="60" t="s">
        <v>390</v>
      </c>
      <c r="K4" s="60" t="s">
        <v>345</v>
      </c>
      <c r="L4" s="60" t="s">
        <v>509</v>
      </c>
      <c r="M4" s="60" t="s">
        <v>428</v>
      </c>
      <c r="N4" s="60" t="s">
        <v>92</v>
      </c>
      <c r="O4" s="61" t="s">
        <v>161</v>
      </c>
      <c r="P4" s="59" t="s">
        <v>2261</v>
      </c>
      <c r="Q4" s="62" t="s">
        <v>192</v>
      </c>
      <c r="R4" s="63" t="s">
        <v>514</v>
      </c>
      <c r="S4" s="63" t="s">
        <v>220</v>
      </c>
      <c r="T4" s="64" t="s">
        <v>425</v>
      </c>
      <c r="U4" s="64" t="s">
        <v>504</v>
      </c>
      <c r="V4" s="64" t="s">
        <v>433</v>
      </c>
      <c r="W4" s="64" t="s">
        <v>432</v>
      </c>
      <c r="X4" s="65" t="s">
        <v>156</v>
      </c>
      <c r="Y4" s="66" t="s">
        <v>219</v>
      </c>
      <c r="Z4" s="67" t="s">
        <v>55</v>
      </c>
      <c r="AA4" s="67" t="s">
        <v>510</v>
      </c>
      <c r="AB4" s="67" t="s">
        <v>498</v>
      </c>
      <c r="AC4" s="67" t="s">
        <v>499</v>
      </c>
      <c r="AD4" s="68" t="s">
        <v>80</v>
      </c>
      <c r="AE4" s="69" t="s">
        <v>81</v>
      </c>
      <c r="AF4" s="70" t="s">
        <v>112</v>
      </c>
      <c r="AG4" s="71" t="s">
        <v>82</v>
      </c>
      <c r="AH4" s="71" t="s">
        <v>544</v>
      </c>
      <c r="AI4" s="71" t="s">
        <v>545</v>
      </c>
      <c r="AJ4" s="71" t="s">
        <v>488</v>
      </c>
      <c r="AK4" s="72" t="s">
        <v>81</v>
      </c>
      <c r="AL4" s="66" t="s">
        <v>90</v>
      </c>
      <c r="AM4" s="67" t="s">
        <v>91</v>
      </c>
      <c r="AN4" s="67" t="s">
        <v>239</v>
      </c>
      <c r="AO4" s="73" t="s">
        <v>240</v>
      </c>
    </row>
    <row r="5" spans="1:41" s="116" customFormat="1" ht="81" customHeight="1">
      <c r="A5" s="377">
        <v>1</v>
      </c>
      <c r="B5" s="378" t="s">
        <v>506</v>
      </c>
      <c r="C5" s="379" t="s">
        <v>407</v>
      </c>
      <c r="D5" s="380" t="s">
        <v>1</v>
      </c>
      <c r="E5" s="380"/>
      <c r="F5" s="380" t="s">
        <v>431</v>
      </c>
      <c r="G5" s="381"/>
      <c r="H5" s="380" t="s">
        <v>1671</v>
      </c>
      <c r="I5" s="380"/>
      <c r="J5" s="380"/>
      <c r="K5" s="382"/>
      <c r="L5" s="380"/>
      <c r="M5" s="380"/>
      <c r="N5" s="380" t="s">
        <v>1907</v>
      </c>
      <c r="O5" s="380" t="s">
        <v>507</v>
      </c>
      <c r="P5" s="380" t="s">
        <v>75</v>
      </c>
      <c r="Q5" s="380" t="s">
        <v>1806</v>
      </c>
      <c r="R5" s="383">
        <f>+G5</f>
        <v>0</v>
      </c>
      <c r="S5" s="380"/>
      <c r="T5" s="384">
        <f>+R5-S5</f>
        <v>0</v>
      </c>
      <c r="U5" s="380"/>
      <c r="V5" s="384"/>
      <c r="W5" s="384">
        <f>+S5+U5+V5</f>
        <v>0</v>
      </c>
      <c r="X5" s="298"/>
      <c r="Y5" s="298"/>
      <c r="Z5" s="298"/>
      <c r="AA5" s="298"/>
      <c r="AB5" s="298"/>
      <c r="AC5" s="298"/>
      <c r="AD5" s="298"/>
      <c r="AE5" s="298"/>
      <c r="AF5" s="298"/>
      <c r="AG5" s="298"/>
      <c r="AH5" s="298"/>
      <c r="AI5" s="298"/>
      <c r="AJ5" s="298"/>
      <c r="AK5" s="298"/>
      <c r="AL5" s="298">
        <v>2012</v>
      </c>
      <c r="AM5" s="298"/>
      <c r="AN5" s="298"/>
      <c r="AO5" s="298" t="s">
        <v>1908</v>
      </c>
    </row>
    <row r="6" spans="1:41" s="116" customFormat="1" ht="409.5">
      <c r="A6" s="511">
        <v>2</v>
      </c>
      <c r="B6" s="10" t="s">
        <v>506</v>
      </c>
      <c r="C6" s="10" t="s">
        <v>301</v>
      </c>
      <c r="D6" s="10" t="s">
        <v>150</v>
      </c>
      <c r="E6" s="10" t="s">
        <v>1304</v>
      </c>
      <c r="F6" s="10" t="s">
        <v>1537</v>
      </c>
      <c r="G6" s="11">
        <v>806534000</v>
      </c>
      <c r="H6" s="10" t="s">
        <v>1168</v>
      </c>
      <c r="I6" s="10"/>
      <c r="J6" s="10" t="s">
        <v>381</v>
      </c>
      <c r="K6" s="21"/>
      <c r="L6" s="10"/>
      <c r="M6" s="10"/>
      <c r="N6" s="10"/>
      <c r="O6" s="457" t="s">
        <v>713</v>
      </c>
      <c r="P6" s="10" t="s">
        <v>173</v>
      </c>
      <c r="Q6" s="15" t="s">
        <v>1189</v>
      </c>
      <c r="R6" s="458">
        <f>(818517000+81851700)</f>
        <v>900368700</v>
      </c>
      <c r="S6" s="458">
        <v>876149626</v>
      </c>
      <c r="T6" s="458">
        <f>R6-S6</f>
        <v>24219074</v>
      </c>
      <c r="U6" s="458">
        <v>14622674</v>
      </c>
      <c r="V6" s="458">
        <v>2806786</v>
      </c>
      <c r="W6" s="458"/>
      <c r="X6" s="116" t="s">
        <v>1167</v>
      </c>
      <c r="Y6" s="15" t="s">
        <v>1153</v>
      </c>
      <c r="Z6" s="15" t="s">
        <v>468</v>
      </c>
      <c r="AA6" s="15" t="s">
        <v>1293</v>
      </c>
      <c r="AB6" s="15" t="s">
        <v>1294</v>
      </c>
      <c r="AC6" s="15" t="s">
        <v>1303</v>
      </c>
      <c r="AD6" s="15" t="s">
        <v>1497</v>
      </c>
      <c r="AE6" s="15" t="s">
        <v>1375</v>
      </c>
      <c r="AF6" s="10" t="s">
        <v>391</v>
      </c>
      <c r="AG6" s="15" t="s">
        <v>1545</v>
      </c>
      <c r="AH6" s="15" t="s">
        <v>1545</v>
      </c>
      <c r="AI6" s="15" t="s">
        <v>2288</v>
      </c>
      <c r="AJ6" s="15" t="s">
        <v>2289</v>
      </c>
      <c r="AK6" s="15" t="s">
        <v>2345</v>
      </c>
      <c r="AL6" s="15" t="s">
        <v>118</v>
      </c>
      <c r="AM6" s="15">
        <v>2014</v>
      </c>
      <c r="AN6" s="15" t="s">
        <v>1623</v>
      </c>
      <c r="AO6" s="15" t="s">
        <v>3</v>
      </c>
    </row>
    <row r="7" spans="1:41" s="116" customFormat="1" ht="89.25">
      <c r="A7" s="512"/>
      <c r="B7" s="449" t="s">
        <v>506</v>
      </c>
      <c r="C7" s="449" t="s">
        <v>301</v>
      </c>
      <c r="D7" s="449" t="s">
        <v>2373</v>
      </c>
      <c r="E7" s="449" t="s">
        <v>1304</v>
      </c>
      <c r="F7" s="449" t="s">
        <v>2378</v>
      </c>
      <c r="G7" s="461">
        <v>18063000</v>
      </c>
      <c r="H7" s="449" t="s">
        <v>1168</v>
      </c>
      <c r="I7" s="449"/>
      <c r="J7" s="449"/>
      <c r="K7" s="462"/>
      <c r="L7" s="449"/>
      <c r="M7" s="449"/>
      <c r="N7" s="449"/>
      <c r="O7" s="463"/>
      <c r="P7" s="449" t="s">
        <v>173</v>
      </c>
      <c r="Q7" s="427"/>
      <c r="R7" s="464">
        <f>G7</f>
        <v>18063000</v>
      </c>
      <c r="S7" s="464"/>
      <c r="T7" s="464"/>
      <c r="U7" s="464"/>
      <c r="V7" s="464"/>
      <c r="W7" s="464"/>
      <c r="X7" s="465" t="s">
        <v>2374</v>
      </c>
      <c r="Y7" s="427" t="s">
        <v>1153</v>
      </c>
      <c r="Z7" s="427" t="s">
        <v>468</v>
      </c>
      <c r="AA7" s="427" t="s">
        <v>2375</v>
      </c>
      <c r="AB7" s="427" t="s">
        <v>2376</v>
      </c>
      <c r="AC7" s="427" t="s">
        <v>2377</v>
      </c>
      <c r="AD7" s="427"/>
      <c r="AE7" s="427"/>
      <c r="AF7" s="449"/>
      <c r="AG7" s="427"/>
      <c r="AH7" s="427"/>
      <c r="AI7" s="427"/>
      <c r="AJ7" s="427"/>
      <c r="AK7" s="427"/>
      <c r="AL7" s="427" t="s">
        <v>118</v>
      </c>
      <c r="AM7" s="427">
        <v>2014</v>
      </c>
      <c r="AN7" s="427">
        <v>2016</v>
      </c>
      <c r="AO7" s="427" t="s">
        <v>2379</v>
      </c>
    </row>
    <row r="8" spans="1:41" s="116" customFormat="1" ht="84">
      <c r="A8" s="286">
        <v>3</v>
      </c>
      <c r="B8" s="286" t="s">
        <v>506</v>
      </c>
      <c r="C8" s="286" t="s">
        <v>408</v>
      </c>
      <c r="D8" s="286" t="s">
        <v>740</v>
      </c>
      <c r="E8" s="286" t="s">
        <v>1304</v>
      </c>
      <c r="F8" s="286" t="s">
        <v>741</v>
      </c>
      <c r="G8" s="419">
        <v>17837142</v>
      </c>
      <c r="H8" s="286" t="s">
        <v>1541</v>
      </c>
      <c r="I8" s="286"/>
      <c r="J8" s="286"/>
      <c r="K8" s="339"/>
      <c r="L8" s="286"/>
      <c r="M8" s="286"/>
      <c r="N8" s="286"/>
      <c r="O8" s="459" t="s">
        <v>1190</v>
      </c>
      <c r="P8" s="286" t="s">
        <v>173</v>
      </c>
      <c r="Q8" s="286"/>
      <c r="R8" s="460">
        <f>G8</f>
        <v>17837142</v>
      </c>
      <c r="S8" s="460">
        <f>+R8</f>
        <v>17837142</v>
      </c>
      <c r="T8" s="460"/>
      <c r="U8" s="460"/>
      <c r="V8" s="460">
        <f>1239345+505285</f>
        <v>1744630</v>
      </c>
      <c r="W8" s="460">
        <f>+S8</f>
        <v>17837142</v>
      </c>
      <c r="X8" s="286"/>
      <c r="Y8" s="508" t="s">
        <v>1542</v>
      </c>
      <c r="Z8" s="509"/>
      <c r="AA8" s="509"/>
      <c r="AB8" s="509"/>
      <c r="AC8" s="509"/>
      <c r="AD8" s="510"/>
      <c r="AE8" s="286" t="s">
        <v>1872</v>
      </c>
      <c r="AF8" s="286" t="s">
        <v>1548</v>
      </c>
      <c r="AG8" s="286"/>
      <c r="AH8" s="286" t="s">
        <v>1543</v>
      </c>
      <c r="AI8" s="286"/>
      <c r="AJ8" s="286" t="s">
        <v>1544</v>
      </c>
      <c r="AK8" s="286" t="s">
        <v>1722</v>
      </c>
      <c r="AL8" s="286">
        <v>2014</v>
      </c>
      <c r="AM8" s="286" t="s">
        <v>956</v>
      </c>
      <c r="AN8" s="286">
        <v>2015</v>
      </c>
      <c r="AO8" s="286" t="s">
        <v>411</v>
      </c>
    </row>
    <row r="9" spans="1:41" s="116" customFormat="1" ht="252">
      <c r="A9" s="285">
        <v>4</v>
      </c>
      <c r="B9" s="119" t="s">
        <v>506</v>
      </c>
      <c r="C9" s="119" t="s">
        <v>407</v>
      </c>
      <c r="D9" s="119" t="s">
        <v>539</v>
      </c>
      <c r="E9" s="119" t="s">
        <v>1155</v>
      </c>
      <c r="F9" s="119" t="s">
        <v>540</v>
      </c>
      <c r="G9" s="120">
        <v>111075000</v>
      </c>
      <c r="H9" s="119" t="s">
        <v>1547</v>
      </c>
      <c r="I9" s="119"/>
      <c r="J9" s="119"/>
      <c r="K9" s="127"/>
      <c r="L9" s="119"/>
      <c r="M9" s="119"/>
      <c r="N9" s="119"/>
      <c r="O9" s="119" t="s">
        <v>696</v>
      </c>
      <c r="P9" s="119" t="s">
        <v>173</v>
      </c>
      <c r="Q9" s="119" t="s">
        <v>1072</v>
      </c>
      <c r="R9" s="304">
        <v>112725000</v>
      </c>
      <c r="S9" s="304">
        <v>99850074</v>
      </c>
      <c r="T9" s="304">
        <f>+R9-S9</f>
        <v>12874926</v>
      </c>
      <c r="U9" s="304"/>
      <c r="V9" s="304">
        <v>1092868</v>
      </c>
      <c r="W9" s="304"/>
      <c r="X9" s="119" t="s">
        <v>1201</v>
      </c>
      <c r="Y9" s="119" t="s">
        <v>1153</v>
      </c>
      <c r="Z9" s="119" t="s">
        <v>1281</v>
      </c>
      <c r="AA9" s="119" t="s">
        <v>1282</v>
      </c>
      <c r="AB9" s="127">
        <v>41960</v>
      </c>
      <c r="AC9" s="127">
        <v>41975</v>
      </c>
      <c r="AD9" s="119" t="s">
        <v>1508</v>
      </c>
      <c r="AE9" s="119" t="s">
        <v>1507</v>
      </c>
      <c r="AF9" s="119" t="s">
        <v>252</v>
      </c>
      <c r="AG9" s="119" t="s">
        <v>1546</v>
      </c>
      <c r="AH9" s="119" t="s">
        <v>1546</v>
      </c>
      <c r="AI9" s="119" t="s">
        <v>1903</v>
      </c>
      <c r="AJ9" s="119" t="s">
        <v>1915</v>
      </c>
      <c r="AK9" s="119" t="s">
        <v>1984</v>
      </c>
      <c r="AL9" s="119">
        <v>2012</v>
      </c>
      <c r="AM9" s="119">
        <v>2014</v>
      </c>
      <c r="AN9" s="119">
        <v>2015</v>
      </c>
      <c r="AO9" s="119" t="s">
        <v>411</v>
      </c>
    </row>
    <row r="10" spans="1:41" s="116" customFormat="1" ht="336">
      <c r="A10" s="286">
        <v>5</v>
      </c>
      <c r="B10" s="119" t="s">
        <v>506</v>
      </c>
      <c r="C10" s="119" t="s">
        <v>407</v>
      </c>
      <c r="D10" s="119" t="s">
        <v>784</v>
      </c>
      <c r="E10" s="119" t="s">
        <v>1154</v>
      </c>
      <c r="F10" s="119" t="s">
        <v>783</v>
      </c>
      <c r="G10" s="120">
        <v>207501000</v>
      </c>
      <c r="H10" s="119" t="s">
        <v>739</v>
      </c>
      <c r="I10" s="119"/>
      <c r="J10" s="119"/>
      <c r="K10" s="127"/>
      <c r="L10" s="119"/>
      <c r="M10" s="119"/>
      <c r="N10" s="119"/>
      <c r="O10" s="119" t="s">
        <v>747</v>
      </c>
      <c r="P10" s="119" t="s">
        <v>173</v>
      </c>
      <c r="Q10" s="119" t="s">
        <v>1072</v>
      </c>
      <c r="R10" s="304">
        <f>+G10</f>
        <v>207501000</v>
      </c>
      <c r="S10" s="304">
        <v>204041914</v>
      </c>
      <c r="T10" s="304">
        <f>+R10-S10</f>
        <v>3459086</v>
      </c>
      <c r="U10" s="304"/>
      <c r="V10" s="304">
        <v>3094697</v>
      </c>
      <c r="W10" s="304"/>
      <c r="X10" s="119" t="s">
        <v>1201</v>
      </c>
      <c r="Y10" s="119" t="s">
        <v>1153</v>
      </c>
      <c r="Z10" s="119" t="s">
        <v>228</v>
      </c>
      <c r="AA10" s="119" t="s">
        <v>1283</v>
      </c>
      <c r="AB10" s="127">
        <v>41950</v>
      </c>
      <c r="AC10" s="127">
        <v>41975</v>
      </c>
      <c r="AD10" s="119" t="s">
        <v>1501</v>
      </c>
      <c r="AE10" s="119" t="s">
        <v>1514</v>
      </c>
      <c r="AF10" s="119" t="s">
        <v>205</v>
      </c>
      <c r="AG10" s="119" t="s">
        <v>1532</v>
      </c>
      <c r="AH10" s="119" t="s">
        <v>1532</v>
      </c>
      <c r="AI10" s="119">
        <v>80</v>
      </c>
      <c r="AJ10" s="119" t="s">
        <v>1772</v>
      </c>
      <c r="AK10" s="119" t="s">
        <v>1873</v>
      </c>
      <c r="AL10" s="119">
        <v>2012</v>
      </c>
      <c r="AM10" s="119">
        <v>2014</v>
      </c>
      <c r="AN10" s="119">
        <v>2015</v>
      </c>
      <c r="AO10" s="119" t="s">
        <v>411</v>
      </c>
    </row>
    <row r="11" spans="1:41" s="117" customFormat="1" ht="409.5">
      <c r="A11" s="285">
        <v>6</v>
      </c>
      <c r="B11" s="119" t="s">
        <v>506</v>
      </c>
      <c r="C11" s="119" t="s">
        <v>222</v>
      </c>
      <c r="D11" s="119" t="s">
        <v>295</v>
      </c>
      <c r="E11" s="119" t="s">
        <v>1089</v>
      </c>
      <c r="F11" s="119" t="s">
        <v>181</v>
      </c>
      <c r="G11" s="120">
        <v>4000000000</v>
      </c>
      <c r="H11" s="119" t="s">
        <v>327</v>
      </c>
      <c r="I11" s="119"/>
      <c r="J11" s="119"/>
      <c r="K11" s="127"/>
      <c r="L11" s="119"/>
      <c r="M11" s="119"/>
      <c r="N11" s="119"/>
      <c r="O11" s="336" t="s">
        <v>483</v>
      </c>
      <c r="P11" s="119" t="s">
        <v>173</v>
      </c>
      <c r="Q11" s="119"/>
      <c r="R11" s="304">
        <v>3915500000</v>
      </c>
      <c r="S11" s="304">
        <v>3915478240</v>
      </c>
      <c r="T11" s="304">
        <f>R11-W11</f>
        <v>27453</v>
      </c>
      <c r="U11" s="304" t="s">
        <v>916</v>
      </c>
      <c r="V11" s="304">
        <v>0</v>
      </c>
      <c r="W11" s="304">
        <v>3915472547</v>
      </c>
      <c r="X11" s="119" t="s">
        <v>248</v>
      </c>
      <c r="Y11" s="119"/>
      <c r="Z11" s="119" t="s">
        <v>495</v>
      </c>
      <c r="AA11" s="119" t="s">
        <v>496</v>
      </c>
      <c r="AB11" s="119" t="s">
        <v>45</v>
      </c>
      <c r="AC11" s="119" t="s">
        <v>70</v>
      </c>
      <c r="AD11" s="119" t="s">
        <v>500</v>
      </c>
      <c r="AE11" s="119" t="s">
        <v>429</v>
      </c>
      <c r="AF11" s="119" t="s">
        <v>501</v>
      </c>
      <c r="AG11" s="119" t="s">
        <v>229</v>
      </c>
      <c r="AH11" s="119" t="s">
        <v>230</v>
      </c>
      <c r="AI11" s="119" t="s">
        <v>917</v>
      </c>
      <c r="AJ11" s="119" t="s">
        <v>925</v>
      </c>
      <c r="AK11" s="119" t="s">
        <v>2219</v>
      </c>
      <c r="AL11" s="119">
        <v>2010</v>
      </c>
      <c r="AM11" s="119">
        <v>2010</v>
      </c>
      <c r="AN11" s="119" t="s">
        <v>1403</v>
      </c>
      <c r="AO11" s="119" t="s">
        <v>411</v>
      </c>
    </row>
    <row r="12" spans="1:41" s="88" customFormat="1" ht="409.5">
      <c r="A12" s="286">
        <v>7</v>
      </c>
      <c r="B12" s="119" t="s">
        <v>506</v>
      </c>
      <c r="C12" s="119" t="s">
        <v>301</v>
      </c>
      <c r="D12" s="119" t="s">
        <v>275</v>
      </c>
      <c r="E12" s="119"/>
      <c r="F12" s="336" t="s">
        <v>466</v>
      </c>
      <c r="G12" s="337">
        <v>475195878</v>
      </c>
      <c r="H12" s="338"/>
      <c r="I12" s="127"/>
      <c r="J12" s="119" t="s">
        <v>214</v>
      </c>
      <c r="K12" s="339" t="s">
        <v>537</v>
      </c>
      <c r="L12" s="127"/>
      <c r="M12" s="127"/>
      <c r="N12" s="127"/>
      <c r="O12" s="119" t="s">
        <v>632</v>
      </c>
      <c r="P12" s="119" t="s">
        <v>173</v>
      </c>
      <c r="Q12" s="119"/>
      <c r="R12" s="340">
        <v>475195878</v>
      </c>
      <c r="S12" s="304">
        <v>475195878</v>
      </c>
      <c r="T12" s="304">
        <v>20464888</v>
      </c>
      <c r="U12" s="304"/>
      <c r="V12" s="304">
        <v>961718</v>
      </c>
      <c r="W12" s="304">
        <f>+S12+V12</f>
        <v>476157596</v>
      </c>
      <c r="X12" s="304"/>
      <c r="Y12" s="119" t="s">
        <v>426</v>
      </c>
      <c r="Z12" s="119" t="s">
        <v>236</v>
      </c>
      <c r="AA12" s="119" t="s">
        <v>225</v>
      </c>
      <c r="AB12" s="119" t="s">
        <v>167</v>
      </c>
      <c r="AC12" s="119" t="s">
        <v>253</v>
      </c>
      <c r="AD12" s="119" t="s">
        <v>1621</v>
      </c>
      <c r="AE12" s="119" t="s">
        <v>646</v>
      </c>
      <c r="AF12" s="127" t="s">
        <v>257</v>
      </c>
      <c r="AG12" s="119" t="s">
        <v>124</v>
      </c>
      <c r="AH12" s="119" t="s">
        <v>124</v>
      </c>
      <c r="AI12" s="119" t="s">
        <v>1622</v>
      </c>
      <c r="AJ12" s="119" t="s">
        <v>1672</v>
      </c>
      <c r="AK12" s="119" t="s">
        <v>1874</v>
      </c>
      <c r="AL12" s="119">
        <v>2011</v>
      </c>
      <c r="AM12" s="119">
        <v>2011</v>
      </c>
      <c r="AN12" s="119" t="s">
        <v>711</v>
      </c>
      <c r="AO12" s="119" t="s">
        <v>411</v>
      </c>
    </row>
    <row r="13" spans="1:41" s="88" customFormat="1" ht="96">
      <c r="A13" s="270">
        <v>8</v>
      </c>
      <c r="B13" s="119" t="s">
        <v>506</v>
      </c>
      <c r="C13" s="119" t="s">
        <v>301</v>
      </c>
      <c r="D13" s="119" t="s">
        <v>458</v>
      </c>
      <c r="E13" s="119"/>
      <c r="F13" s="336" t="s">
        <v>1720</v>
      </c>
      <c r="G13" s="415">
        <v>192353580</v>
      </c>
      <c r="H13" s="416" t="s">
        <v>367</v>
      </c>
      <c r="I13" s="127"/>
      <c r="J13" s="119"/>
      <c r="K13" s="339"/>
      <c r="L13" s="127"/>
      <c r="M13" s="127"/>
      <c r="N13" s="127"/>
      <c r="O13" s="119" t="s">
        <v>606</v>
      </c>
      <c r="P13" s="119" t="s">
        <v>173</v>
      </c>
      <c r="Q13" s="119"/>
      <c r="R13" s="340">
        <f>G13</f>
        <v>192353580</v>
      </c>
      <c r="S13" s="304"/>
      <c r="T13" s="304"/>
      <c r="U13" s="304"/>
      <c r="V13" s="304"/>
      <c r="W13" s="304"/>
      <c r="X13" s="336"/>
      <c r="Y13" s="119"/>
      <c r="Z13" s="119"/>
      <c r="AA13" s="119"/>
      <c r="AB13" s="119"/>
      <c r="AC13" s="119"/>
      <c r="AD13" s="119"/>
      <c r="AE13" s="119"/>
      <c r="AF13" s="127"/>
      <c r="AG13" s="119"/>
      <c r="AH13" s="119"/>
      <c r="AI13" s="119"/>
      <c r="AJ13" s="119"/>
      <c r="AK13" s="119" t="s">
        <v>948</v>
      </c>
      <c r="AL13" s="119">
        <v>2011</v>
      </c>
      <c r="AM13" s="119">
        <v>2011</v>
      </c>
      <c r="AN13" s="119" t="s">
        <v>373</v>
      </c>
      <c r="AO13" s="119"/>
    </row>
    <row r="14" spans="1:41" s="16" customFormat="1" ht="156" customHeight="1">
      <c r="A14" s="286">
        <v>9</v>
      </c>
      <c r="B14" s="119" t="s">
        <v>76</v>
      </c>
      <c r="C14" s="119" t="s">
        <v>1002</v>
      </c>
      <c r="D14" s="119" t="s">
        <v>1001</v>
      </c>
      <c r="E14" s="119"/>
      <c r="F14" s="119" t="s">
        <v>1000</v>
      </c>
      <c r="G14" s="120">
        <v>113490000</v>
      </c>
      <c r="H14" s="119" t="s">
        <v>999</v>
      </c>
      <c r="I14" s="119" t="s">
        <v>194</v>
      </c>
      <c r="J14" s="119" t="s">
        <v>1036</v>
      </c>
      <c r="K14" s="119" t="s">
        <v>1184</v>
      </c>
      <c r="L14" s="119" t="s">
        <v>1716</v>
      </c>
      <c r="M14" s="119" t="s">
        <v>387</v>
      </c>
      <c r="N14" s="119"/>
      <c r="O14" s="119" t="s">
        <v>1004</v>
      </c>
      <c r="P14" s="119" t="s">
        <v>173</v>
      </c>
      <c r="Q14" s="119" t="s">
        <v>1598</v>
      </c>
      <c r="R14" s="340">
        <v>128597700</v>
      </c>
      <c r="S14" s="340">
        <v>125800448</v>
      </c>
      <c r="T14" s="304">
        <f>+R14-S14</f>
        <v>2797252</v>
      </c>
      <c r="U14" s="119"/>
      <c r="V14" s="119"/>
      <c r="W14" s="304">
        <f>+S14+U14+V14</f>
        <v>125800448</v>
      </c>
      <c r="X14" s="119"/>
      <c r="Y14" s="119"/>
      <c r="Z14" s="119" t="s">
        <v>1802</v>
      </c>
      <c r="AA14" s="119" t="s">
        <v>1804</v>
      </c>
      <c r="AB14" s="127">
        <v>42247</v>
      </c>
      <c r="AC14" s="127">
        <v>42261</v>
      </c>
      <c r="AD14" s="119" t="s">
        <v>1880</v>
      </c>
      <c r="AE14" s="119"/>
      <c r="AF14" s="119"/>
      <c r="AG14" s="119"/>
      <c r="AH14" s="119"/>
      <c r="AI14" s="119">
        <v>35</v>
      </c>
      <c r="AJ14" s="119"/>
      <c r="AK14" s="119" t="s">
        <v>2253</v>
      </c>
      <c r="AL14" s="119" t="s">
        <v>1003</v>
      </c>
      <c r="AM14" s="119">
        <v>2015</v>
      </c>
      <c r="AN14" s="119">
        <v>2015</v>
      </c>
      <c r="AO14" s="119" t="s">
        <v>411</v>
      </c>
    </row>
    <row r="15" spans="1:41" s="23" customFormat="1" ht="108" customHeight="1">
      <c r="A15" s="270">
        <v>10</v>
      </c>
      <c r="B15" s="38" t="s">
        <v>304</v>
      </c>
      <c r="C15" s="38" t="s">
        <v>541</v>
      </c>
      <c r="D15" s="38" t="s">
        <v>217</v>
      </c>
      <c r="E15" s="38" t="s">
        <v>1092</v>
      </c>
      <c r="F15" s="38" t="s">
        <v>363</v>
      </c>
      <c r="G15" s="11">
        <v>16489533</v>
      </c>
      <c r="H15" s="38" t="s">
        <v>402</v>
      </c>
      <c r="I15" s="38" t="s">
        <v>361</v>
      </c>
      <c r="J15" s="38"/>
      <c r="K15" s="38" t="s">
        <v>271</v>
      </c>
      <c r="L15" s="38"/>
      <c r="M15" s="38" t="s">
        <v>200</v>
      </c>
      <c r="N15" s="38"/>
      <c r="O15" s="38" t="s">
        <v>377</v>
      </c>
      <c r="P15" s="38" t="s">
        <v>1448</v>
      </c>
      <c r="Q15" s="38" t="s">
        <v>1577</v>
      </c>
      <c r="R15" s="38"/>
      <c r="S15" s="38"/>
      <c r="T15" s="38"/>
      <c r="U15" s="38"/>
      <c r="V15" s="38"/>
      <c r="W15" s="38"/>
      <c r="X15" s="38"/>
      <c r="Y15" s="38"/>
      <c r="Z15" s="38"/>
      <c r="AA15" s="38"/>
      <c r="AB15" s="38"/>
      <c r="AC15" s="38"/>
      <c r="AD15" s="38"/>
      <c r="AE15" s="38"/>
      <c r="AF15" s="38"/>
      <c r="AG15" s="38"/>
      <c r="AH15" s="38"/>
      <c r="AI15" s="38"/>
      <c r="AJ15" s="38"/>
      <c r="AK15" s="38"/>
      <c r="AL15" s="38">
        <v>2012</v>
      </c>
      <c r="AM15" s="38"/>
      <c r="AN15" s="38"/>
      <c r="AO15" s="38" t="s">
        <v>448</v>
      </c>
    </row>
    <row r="16" spans="1:41" s="23" customFormat="1" ht="132" customHeight="1">
      <c r="A16" s="141">
        <v>11</v>
      </c>
      <c r="B16" s="38" t="s">
        <v>304</v>
      </c>
      <c r="C16" s="38" t="s">
        <v>177</v>
      </c>
      <c r="D16" s="38" t="s">
        <v>405</v>
      </c>
      <c r="E16" s="38" t="s">
        <v>1071</v>
      </c>
      <c r="F16" s="38" t="s">
        <v>364</v>
      </c>
      <c r="G16" s="11">
        <v>45824964</v>
      </c>
      <c r="H16" s="38" t="s">
        <v>402</v>
      </c>
      <c r="I16" s="38" t="s">
        <v>361</v>
      </c>
      <c r="J16" s="38"/>
      <c r="K16" s="38" t="s">
        <v>271</v>
      </c>
      <c r="L16" s="38"/>
      <c r="M16" s="38" t="s">
        <v>200</v>
      </c>
      <c r="N16" s="38"/>
      <c r="O16" s="38" t="s">
        <v>377</v>
      </c>
      <c r="P16" s="38" t="s">
        <v>1599</v>
      </c>
      <c r="Q16" s="38" t="s">
        <v>1578</v>
      </c>
      <c r="R16" s="38"/>
      <c r="S16" s="38"/>
      <c r="T16" s="38"/>
      <c r="U16" s="38"/>
      <c r="V16" s="38"/>
      <c r="W16" s="38"/>
      <c r="X16" s="38"/>
      <c r="Y16" s="38"/>
      <c r="Z16" s="38"/>
      <c r="AA16" s="38"/>
      <c r="AB16" s="38"/>
      <c r="AC16" s="38"/>
      <c r="AD16" s="38"/>
      <c r="AE16" s="38"/>
      <c r="AF16" s="38"/>
      <c r="AG16" s="38"/>
      <c r="AH16" s="38"/>
      <c r="AI16" s="38"/>
      <c r="AJ16" s="38"/>
      <c r="AK16" s="38"/>
      <c r="AL16" s="38">
        <v>2012</v>
      </c>
      <c r="AM16" s="38"/>
      <c r="AN16" s="38"/>
      <c r="AO16" s="38" t="s">
        <v>448</v>
      </c>
    </row>
    <row r="17" spans="1:41" s="23" customFormat="1" ht="108" customHeight="1">
      <c r="A17" s="270">
        <v>12</v>
      </c>
      <c r="B17" s="38" t="s">
        <v>304</v>
      </c>
      <c r="C17" s="38" t="s">
        <v>177</v>
      </c>
      <c r="D17" s="38" t="s">
        <v>171</v>
      </c>
      <c r="E17" s="38" t="s">
        <v>1093</v>
      </c>
      <c r="F17" s="38" t="s">
        <v>365</v>
      </c>
      <c r="G17" s="11">
        <v>49964689</v>
      </c>
      <c r="H17" s="38" t="s">
        <v>402</v>
      </c>
      <c r="I17" s="38" t="s">
        <v>361</v>
      </c>
      <c r="J17" s="38"/>
      <c r="K17" s="38" t="s">
        <v>271</v>
      </c>
      <c r="L17" s="38"/>
      <c r="M17" s="38" t="s">
        <v>517</v>
      </c>
      <c r="N17" s="38"/>
      <c r="O17" s="38" t="s">
        <v>377</v>
      </c>
      <c r="P17" s="38" t="s">
        <v>1449</v>
      </c>
      <c r="Q17" s="38"/>
      <c r="R17" s="38"/>
      <c r="S17" s="38"/>
      <c r="T17" s="38"/>
      <c r="U17" s="38"/>
      <c r="V17" s="38"/>
      <c r="W17" s="38"/>
      <c r="X17" s="38"/>
      <c r="Y17" s="38"/>
      <c r="Z17" s="38"/>
      <c r="AA17" s="38"/>
      <c r="AB17" s="38"/>
      <c r="AC17" s="38"/>
      <c r="AD17" s="38"/>
      <c r="AE17" s="38"/>
      <c r="AF17" s="38"/>
      <c r="AG17" s="38"/>
      <c r="AH17" s="38"/>
      <c r="AI17" s="38"/>
      <c r="AJ17" s="38"/>
      <c r="AK17" s="38"/>
      <c r="AL17" s="38">
        <v>2012</v>
      </c>
      <c r="AM17" s="38"/>
      <c r="AN17" s="38"/>
      <c r="AO17" s="38" t="s">
        <v>448</v>
      </c>
    </row>
    <row r="18" spans="1:41" s="16" customFormat="1" ht="216" customHeight="1">
      <c r="A18" s="141">
        <v>13</v>
      </c>
      <c r="B18" s="5" t="s">
        <v>76</v>
      </c>
      <c r="C18" s="5" t="s">
        <v>541</v>
      </c>
      <c r="D18" s="5" t="s">
        <v>400</v>
      </c>
      <c r="E18" s="5"/>
      <c r="F18" s="19" t="s">
        <v>168</v>
      </c>
      <c r="G18" s="96">
        <v>35469755</v>
      </c>
      <c r="H18" s="5" t="s">
        <v>402</v>
      </c>
      <c r="I18" s="5" t="s">
        <v>361</v>
      </c>
      <c r="J18" s="5"/>
      <c r="K18" s="5" t="s">
        <v>271</v>
      </c>
      <c r="L18" s="5"/>
      <c r="M18" s="5" t="s">
        <v>517</v>
      </c>
      <c r="N18" s="5"/>
      <c r="O18" s="5"/>
      <c r="P18" s="5" t="s">
        <v>475</v>
      </c>
      <c r="Q18" s="13" t="s">
        <v>1579</v>
      </c>
      <c r="R18" s="5"/>
      <c r="S18" s="5"/>
      <c r="T18" s="5"/>
      <c r="U18" s="5"/>
      <c r="V18" s="5"/>
      <c r="W18" s="5"/>
      <c r="X18" s="5"/>
      <c r="Y18" s="5"/>
      <c r="Z18" s="5"/>
      <c r="AA18" s="5"/>
      <c r="AB18" s="5"/>
      <c r="AC18" s="5"/>
      <c r="AD18" s="5"/>
      <c r="AE18" s="5"/>
      <c r="AF18" s="5"/>
      <c r="AG18" s="5"/>
      <c r="AH18" s="5"/>
      <c r="AI18" s="5"/>
      <c r="AJ18" s="5"/>
      <c r="AK18" s="5"/>
      <c r="AL18" s="5">
        <v>2012</v>
      </c>
      <c r="AM18" s="5"/>
      <c r="AN18" s="5"/>
      <c r="AO18" s="5" t="s">
        <v>313</v>
      </c>
    </row>
    <row r="19" spans="1:41" s="16" customFormat="1" ht="108" customHeight="1">
      <c r="A19" s="270">
        <v>14</v>
      </c>
      <c r="B19" s="5" t="s">
        <v>76</v>
      </c>
      <c r="C19" s="5" t="s">
        <v>541</v>
      </c>
      <c r="D19" s="5" t="s">
        <v>206</v>
      </c>
      <c r="E19" s="5"/>
      <c r="F19" s="22" t="s">
        <v>251</v>
      </c>
      <c r="G19" s="17">
        <v>46004566</v>
      </c>
      <c r="H19" s="5" t="s">
        <v>402</v>
      </c>
      <c r="I19" s="5" t="s">
        <v>361</v>
      </c>
      <c r="J19" s="5"/>
      <c r="K19" s="5" t="s">
        <v>271</v>
      </c>
      <c r="L19" s="5"/>
      <c r="M19" s="5" t="s">
        <v>517</v>
      </c>
      <c r="N19" s="5"/>
      <c r="O19" s="5"/>
      <c r="P19" s="5" t="s">
        <v>313</v>
      </c>
      <c r="Q19" s="13"/>
      <c r="R19" s="5"/>
      <c r="S19" s="5"/>
      <c r="T19" s="5"/>
      <c r="U19" s="5"/>
      <c r="V19" s="5"/>
      <c r="W19" s="5"/>
      <c r="X19" s="5"/>
      <c r="Y19" s="5"/>
      <c r="Z19" s="5"/>
      <c r="AA19" s="5"/>
      <c r="AB19" s="5"/>
      <c r="AC19" s="5"/>
      <c r="AD19" s="5"/>
      <c r="AE19" s="5"/>
      <c r="AF19" s="5"/>
      <c r="AG19" s="5"/>
      <c r="AH19" s="5"/>
      <c r="AI19" s="5"/>
      <c r="AJ19" s="5"/>
      <c r="AK19" s="5"/>
      <c r="AL19" s="5">
        <v>2012</v>
      </c>
      <c r="AM19" s="5"/>
      <c r="AN19" s="5"/>
      <c r="AO19" s="5" t="s">
        <v>313</v>
      </c>
    </row>
    <row r="20" spans="1:41" s="16" customFormat="1" ht="120">
      <c r="A20" s="141">
        <v>15</v>
      </c>
      <c r="B20" s="119" t="s">
        <v>506</v>
      </c>
      <c r="C20" s="119" t="s">
        <v>408</v>
      </c>
      <c r="D20" s="119" t="s">
        <v>401</v>
      </c>
      <c r="E20" s="119" t="s">
        <v>1308</v>
      </c>
      <c r="F20" s="119" t="s">
        <v>463</v>
      </c>
      <c r="G20" s="123">
        <v>45794041</v>
      </c>
      <c r="H20" s="119" t="s">
        <v>402</v>
      </c>
      <c r="I20" s="119" t="s">
        <v>361</v>
      </c>
      <c r="J20" s="119"/>
      <c r="K20" s="119" t="s">
        <v>378</v>
      </c>
      <c r="L20" s="119" t="s">
        <v>215</v>
      </c>
      <c r="M20" s="119"/>
      <c r="N20" s="119"/>
      <c r="O20" s="119"/>
      <c r="P20" s="119" t="s">
        <v>173</v>
      </c>
      <c r="Q20" s="119"/>
      <c r="R20" s="124">
        <v>45794000</v>
      </c>
      <c r="S20" s="124">
        <v>41530231</v>
      </c>
      <c r="T20" s="124">
        <f>R20-S20</f>
        <v>4263769</v>
      </c>
      <c r="U20" s="119"/>
      <c r="V20" s="124">
        <v>420154</v>
      </c>
      <c r="W20" s="124">
        <f>SUM(S20+V20)</f>
        <v>41950385</v>
      </c>
      <c r="X20" s="119" t="s">
        <v>142</v>
      </c>
      <c r="Y20" s="119" t="s">
        <v>115</v>
      </c>
      <c r="Z20" s="119" t="s">
        <v>197</v>
      </c>
      <c r="AA20" s="119" t="s">
        <v>341</v>
      </c>
      <c r="AB20" s="119" t="s">
        <v>342</v>
      </c>
      <c r="AC20" s="119" t="s">
        <v>343</v>
      </c>
      <c r="AD20" s="119" t="s">
        <v>256</v>
      </c>
      <c r="AE20" s="119"/>
      <c r="AF20" s="119" t="s">
        <v>252</v>
      </c>
      <c r="AG20" s="119" t="s">
        <v>231</v>
      </c>
      <c r="AH20" s="119" t="s">
        <v>521</v>
      </c>
      <c r="AI20" s="119">
        <v>42</v>
      </c>
      <c r="AJ20" s="119" t="s">
        <v>621</v>
      </c>
      <c r="AK20" s="119" t="s">
        <v>633</v>
      </c>
      <c r="AL20" s="119">
        <v>2012</v>
      </c>
      <c r="AM20" s="119">
        <v>2012</v>
      </c>
      <c r="AN20" s="119" t="s">
        <v>373</v>
      </c>
      <c r="AO20" s="119" t="s">
        <v>411</v>
      </c>
    </row>
    <row r="21" spans="1:41" s="16" customFormat="1" ht="240" customHeight="1">
      <c r="A21" s="285">
        <v>16</v>
      </c>
      <c r="B21" s="119" t="s">
        <v>76</v>
      </c>
      <c r="C21" s="119" t="s">
        <v>541</v>
      </c>
      <c r="D21" s="119" t="s">
        <v>415</v>
      </c>
      <c r="E21" s="438"/>
      <c r="F21" s="305" t="s">
        <v>300</v>
      </c>
      <c r="G21" s="120">
        <v>14142979</v>
      </c>
      <c r="H21" s="119" t="s">
        <v>42</v>
      </c>
      <c r="I21" s="119" t="s">
        <v>416</v>
      </c>
      <c r="J21" s="119" t="s">
        <v>794</v>
      </c>
      <c r="K21" s="119" t="s">
        <v>255</v>
      </c>
      <c r="L21" s="119"/>
      <c r="M21" s="119"/>
      <c r="N21" s="119"/>
      <c r="O21" s="119"/>
      <c r="P21" s="119" t="s">
        <v>173</v>
      </c>
      <c r="Q21" s="119"/>
      <c r="R21" s="122">
        <f>G21</f>
        <v>14142979</v>
      </c>
      <c r="S21" s="120">
        <v>14066835</v>
      </c>
      <c r="T21" s="119"/>
      <c r="U21" s="120">
        <v>12761952</v>
      </c>
      <c r="V21" s="424">
        <v>141430</v>
      </c>
      <c r="W21" s="119"/>
      <c r="X21" s="119"/>
      <c r="Y21" s="119" t="s">
        <v>1024</v>
      </c>
      <c r="Z21" s="119" t="s">
        <v>236</v>
      </c>
      <c r="AA21" s="119" t="s">
        <v>1709</v>
      </c>
      <c r="AB21" s="119" t="s">
        <v>1710</v>
      </c>
      <c r="AC21" s="119" t="s">
        <v>1711</v>
      </c>
      <c r="AD21" s="119" t="s">
        <v>1749</v>
      </c>
      <c r="AE21" s="119" t="s">
        <v>1985</v>
      </c>
      <c r="AF21" s="119" t="s">
        <v>257</v>
      </c>
      <c r="AG21" s="127">
        <v>42347</v>
      </c>
      <c r="AH21" s="127">
        <v>42347</v>
      </c>
      <c r="AI21" s="119" t="s">
        <v>2133</v>
      </c>
      <c r="AJ21" s="127">
        <v>42406</v>
      </c>
      <c r="AK21" s="119" t="s">
        <v>2316</v>
      </c>
      <c r="AL21" s="119">
        <v>2012</v>
      </c>
      <c r="AM21" s="119">
        <v>2014</v>
      </c>
      <c r="AN21" s="119" t="s">
        <v>1623</v>
      </c>
      <c r="AO21" s="119" t="s">
        <v>411</v>
      </c>
    </row>
    <row r="22" spans="1:41" s="16" customFormat="1" ht="288" customHeight="1">
      <c r="A22" s="286">
        <v>17</v>
      </c>
      <c r="B22" s="119" t="s">
        <v>304</v>
      </c>
      <c r="C22" s="119" t="s">
        <v>407</v>
      </c>
      <c r="D22" s="119" t="s">
        <v>190</v>
      </c>
      <c r="E22" s="119" t="s">
        <v>1089</v>
      </c>
      <c r="F22" s="119" t="s">
        <v>29</v>
      </c>
      <c r="G22" s="120">
        <v>89879056</v>
      </c>
      <c r="H22" s="119" t="s">
        <v>25</v>
      </c>
      <c r="I22" s="119" t="s">
        <v>261</v>
      </c>
      <c r="J22" s="119" t="s">
        <v>293</v>
      </c>
      <c r="K22" s="119"/>
      <c r="L22" s="119" t="s">
        <v>67</v>
      </c>
      <c r="M22" s="119" t="s">
        <v>526</v>
      </c>
      <c r="N22" s="119"/>
      <c r="O22" s="119"/>
      <c r="P22" s="119" t="s">
        <v>411</v>
      </c>
      <c r="Q22" s="119"/>
      <c r="R22" s="120">
        <v>89879056</v>
      </c>
      <c r="S22" s="120">
        <v>70661435</v>
      </c>
      <c r="T22" s="122">
        <f>SUM(R22-S22)</f>
        <v>19217621</v>
      </c>
      <c r="U22" s="119"/>
      <c r="V22" s="119"/>
      <c r="W22" s="294">
        <f>SUM(S22+U22+V22)</f>
        <v>70661435</v>
      </c>
      <c r="X22" s="119" t="s">
        <v>105</v>
      </c>
      <c r="Y22" s="119" t="s">
        <v>645</v>
      </c>
      <c r="Z22" s="119" t="s">
        <v>653</v>
      </c>
      <c r="AA22" s="119" t="s">
        <v>748</v>
      </c>
      <c r="AB22" s="119" t="s">
        <v>749</v>
      </c>
      <c r="AC22" s="119" t="s">
        <v>750</v>
      </c>
      <c r="AD22" s="295" t="s">
        <v>949</v>
      </c>
      <c r="AE22" s="296" t="s">
        <v>803</v>
      </c>
      <c r="AF22" s="119" t="s">
        <v>22</v>
      </c>
      <c r="AG22" s="119"/>
      <c r="AH22" s="127">
        <v>41432</v>
      </c>
      <c r="AI22" s="119"/>
      <c r="AJ22" s="127">
        <v>41879</v>
      </c>
      <c r="AK22" s="119" t="s">
        <v>1499</v>
      </c>
      <c r="AL22" s="119">
        <v>2012</v>
      </c>
      <c r="AM22" s="119">
        <v>2012</v>
      </c>
      <c r="AN22" s="119" t="s">
        <v>711</v>
      </c>
      <c r="AO22" s="119" t="s">
        <v>411</v>
      </c>
    </row>
    <row r="23" spans="1:41" s="23" customFormat="1" ht="132" customHeight="1">
      <c r="A23" s="291">
        <v>18</v>
      </c>
      <c r="B23" s="292" t="s">
        <v>304</v>
      </c>
      <c r="C23" s="292" t="s">
        <v>407</v>
      </c>
      <c r="D23" s="292" t="s">
        <v>162</v>
      </c>
      <c r="E23" s="292" t="s">
        <v>1058</v>
      </c>
      <c r="F23" s="292" t="s">
        <v>29</v>
      </c>
      <c r="G23" s="293">
        <v>64813600</v>
      </c>
      <c r="H23" s="292" t="s">
        <v>25</v>
      </c>
      <c r="I23" s="292" t="s">
        <v>261</v>
      </c>
      <c r="J23" s="292" t="s">
        <v>467</v>
      </c>
      <c r="K23" s="292"/>
      <c r="L23" s="292"/>
      <c r="M23" s="292"/>
      <c r="N23" s="292"/>
      <c r="O23" s="292"/>
      <c r="P23" s="292" t="s">
        <v>313</v>
      </c>
      <c r="Q23" s="292"/>
      <c r="R23" s="292"/>
      <c r="S23" s="292"/>
      <c r="T23" s="292"/>
      <c r="U23" s="292"/>
      <c r="V23" s="292"/>
      <c r="W23" s="292"/>
      <c r="X23" s="292"/>
      <c r="Y23" s="292"/>
      <c r="Z23" s="292"/>
      <c r="AA23" s="292"/>
      <c r="AB23" s="292"/>
      <c r="AC23" s="292"/>
      <c r="AD23" s="292"/>
      <c r="AE23" s="292"/>
      <c r="AF23" s="292"/>
      <c r="AG23" s="292"/>
      <c r="AH23" s="292"/>
      <c r="AI23" s="292"/>
      <c r="AJ23" s="292"/>
      <c r="AK23" s="292"/>
      <c r="AL23" s="292">
        <v>2012</v>
      </c>
      <c r="AM23" s="292"/>
      <c r="AN23" s="292"/>
      <c r="AO23" s="292" t="s">
        <v>475</v>
      </c>
    </row>
    <row r="24" spans="1:41" s="16" customFormat="1" ht="108" customHeight="1">
      <c r="A24" s="141">
        <v>19</v>
      </c>
      <c r="B24" s="5" t="s">
        <v>304</v>
      </c>
      <c r="C24" s="5" t="s">
        <v>406</v>
      </c>
      <c r="D24" s="5" t="s">
        <v>184</v>
      </c>
      <c r="E24" s="33" t="s">
        <v>1084</v>
      </c>
      <c r="F24" s="5" t="s">
        <v>46</v>
      </c>
      <c r="G24" s="31">
        <v>32761162</v>
      </c>
      <c r="H24" s="38" t="s">
        <v>297</v>
      </c>
      <c r="I24" s="5" t="s">
        <v>47</v>
      </c>
      <c r="J24" s="5" t="s">
        <v>8</v>
      </c>
      <c r="K24" s="5" t="s">
        <v>451</v>
      </c>
      <c r="L24" s="5"/>
      <c r="M24" s="5"/>
      <c r="N24" s="5"/>
      <c r="O24" s="5"/>
      <c r="P24" s="5" t="s">
        <v>352</v>
      </c>
      <c r="Q24" s="13"/>
      <c r="R24" s="5"/>
      <c r="S24" s="5"/>
      <c r="T24" s="5"/>
      <c r="U24" s="5"/>
      <c r="V24" s="5"/>
      <c r="W24" s="5"/>
      <c r="X24" s="5"/>
      <c r="Y24" s="5"/>
      <c r="Z24" s="5"/>
      <c r="AA24" s="5"/>
      <c r="AB24" s="5"/>
      <c r="AC24" s="5"/>
      <c r="AD24" s="5"/>
      <c r="AE24" s="5"/>
      <c r="AF24" s="5"/>
      <c r="AG24" s="5"/>
      <c r="AH24" s="5"/>
      <c r="AI24" s="5"/>
      <c r="AJ24" s="5"/>
      <c r="AK24" s="5"/>
      <c r="AL24" s="5">
        <v>2013</v>
      </c>
      <c r="AM24" s="5"/>
      <c r="AN24" s="5"/>
      <c r="AO24" s="5" t="s">
        <v>352</v>
      </c>
    </row>
    <row r="25" spans="1:41" s="16" customFormat="1" ht="276" customHeight="1">
      <c r="A25" s="270">
        <v>20</v>
      </c>
      <c r="B25" s="5" t="s">
        <v>751</v>
      </c>
      <c r="C25" s="5" t="s">
        <v>301</v>
      </c>
      <c r="D25" s="5" t="s">
        <v>865</v>
      </c>
      <c r="E25" s="5" t="s">
        <v>1095</v>
      </c>
      <c r="F25" s="5" t="s">
        <v>169</v>
      </c>
      <c r="G25" s="31">
        <v>233579264</v>
      </c>
      <c r="H25" s="5" t="s">
        <v>505</v>
      </c>
      <c r="I25" s="5" t="s">
        <v>524</v>
      </c>
      <c r="J25" s="5" t="s">
        <v>714</v>
      </c>
      <c r="K25" s="13" t="s">
        <v>1040</v>
      </c>
      <c r="L25" s="5"/>
      <c r="M25" s="5" t="s">
        <v>2220</v>
      </c>
      <c r="N25" s="5"/>
      <c r="O25" s="5" t="s">
        <v>658</v>
      </c>
      <c r="P25" s="5" t="s">
        <v>173</v>
      </c>
      <c r="Q25" s="13"/>
      <c r="R25" s="31">
        <v>233579264</v>
      </c>
      <c r="S25" s="31">
        <v>215160825</v>
      </c>
      <c r="T25" s="37">
        <f>R25-S25</f>
        <v>18418439</v>
      </c>
      <c r="U25" s="5"/>
      <c r="V25" s="31">
        <v>1156113</v>
      </c>
      <c r="W25" s="37">
        <f>S25+U25+V25</f>
        <v>216316938</v>
      </c>
      <c r="X25" s="5" t="s">
        <v>1332</v>
      </c>
      <c r="Y25" s="13" t="s">
        <v>1199</v>
      </c>
      <c r="Z25" s="5" t="s">
        <v>197</v>
      </c>
      <c r="AA25" s="5" t="s">
        <v>1289</v>
      </c>
      <c r="AB25" s="7">
        <v>41978</v>
      </c>
      <c r="AC25" s="7">
        <v>42002</v>
      </c>
      <c r="AD25" s="5" t="s">
        <v>1550</v>
      </c>
      <c r="AE25" s="5"/>
      <c r="AF25" s="5" t="s">
        <v>1214</v>
      </c>
      <c r="AG25" s="7">
        <v>42149</v>
      </c>
      <c r="AH25" s="7">
        <v>42149</v>
      </c>
      <c r="AI25" s="5">
        <v>255</v>
      </c>
      <c r="AJ25" s="7">
        <v>42524</v>
      </c>
      <c r="AK25" s="5" t="s">
        <v>2221</v>
      </c>
      <c r="AL25" s="5">
        <v>2013</v>
      </c>
      <c r="AM25" s="5">
        <v>2014</v>
      </c>
      <c r="AN25" s="5" t="s">
        <v>1623</v>
      </c>
      <c r="AO25" s="5" t="s">
        <v>3</v>
      </c>
    </row>
    <row r="26" spans="1:41" s="89" customFormat="1" ht="312" customHeight="1">
      <c r="A26" s="141">
        <v>21</v>
      </c>
      <c r="B26" s="13" t="s">
        <v>752</v>
      </c>
      <c r="C26" s="13" t="s">
        <v>53</v>
      </c>
      <c r="D26" s="13" t="s">
        <v>735</v>
      </c>
      <c r="E26" s="13"/>
      <c r="F26" s="13" t="s">
        <v>169</v>
      </c>
      <c r="G26" s="17">
        <v>346533103</v>
      </c>
      <c r="H26" s="13" t="s">
        <v>505</v>
      </c>
      <c r="I26" s="13" t="s">
        <v>525</v>
      </c>
      <c r="J26" s="5" t="s">
        <v>1041</v>
      </c>
      <c r="K26" s="13" t="s">
        <v>1042</v>
      </c>
      <c r="L26" s="13"/>
      <c r="M26" s="5" t="s">
        <v>921</v>
      </c>
      <c r="N26" s="13"/>
      <c r="O26" s="5" t="s">
        <v>753</v>
      </c>
      <c r="P26" s="13" t="s">
        <v>173</v>
      </c>
      <c r="Q26" s="13"/>
      <c r="R26" s="17">
        <v>346533103</v>
      </c>
      <c r="S26" s="17">
        <v>315820365</v>
      </c>
      <c r="T26" s="13"/>
      <c r="U26" s="17">
        <v>7398947</v>
      </c>
      <c r="V26" s="17">
        <v>1842616</v>
      </c>
      <c r="W26" s="136">
        <f>S26+U26</f>
        <v>323219312</v>
      </c>
      <c r="X26" s="5" t="s">
        <v>1227</v>
      </c>
      <c r="Y26" s="244">
        <v>41884</v>
      </c>
      <c r="Z26" s="13" t="s">
        <v>236</v>
      </c>
      <c r="AA26" s="13" t="s">
        <v>1376</v>
      </c>
      <c r="AB26" s="18" t="s">
        <v>1377</v>
      </c>
      <c r="AC26" s="18" t="s">
        <v>1378</v>
      </c>
      <c r="AD26" s="13" t="s">
        <v>1551</v>
      </c>
      <c r="AE26" s="13" t="s">
        <v>1356</v>
      </c>
      <c r="AF26" s="13" t="s">
        <v>324</v>
      </c>
      <c r="AG26" s="18">
        <v>42191</v>
      </c>
      <c r="AH26" s="18">
        <v>42191</v>
      </c>
      <c r="AI26" s="13" t="s">
        <v>2342</v>
      </c>
      <c r="AJ26" s="18" t="s">
        <v>2341</v>
      </c>
      <c r="AK26" s="13" t="s">
        <v>2340</v>
      </c>
      <c r="AL26" s="13">
        <v>2013</v>
      </c>
      <c r="AM26" s="13">
        <v>2014</v>
      </c>
      <c r="AN26" s="13" t="s">
        <v>1623</v>
      </c>
      <c r="AO26" s="13" t="s">
        <v>411</v>
      </c>
    </row>
    <row r="27" spans="1:41" s="89" customFormat="1" ht="348">
      <c r="A27" s="270">
        <v>22</v>
      </c>
      <c r="B27" s="13" t="s">
        <v>506</v>
      </c>
      <c r="C27" s="13" t="s">
        <v>1306</v>
      </c>
      <c r="D27" s="13" t="s">
        <v>817</v>
      </c>
      <c r="E27" s="13" t="s">
        <v>1078</v>
      </c>
      <c r="F27" s="13" t="s">
        <v>444</v>
      </c>
      <c r="G27" s="17" t="s">
        <v>1174</v>
      </c>
      <c r="H27" s="13" t="s">
        <v>1175</v>
      </c>
      <c r="I27" s="13" t="s">
        <v>443</v>
      </c>
      <c r="J27" s="5" t="s">
        <v>714</v>
      </c>
      <c r="K27" s="13" t="s">
        <v>795</v>
      </c>
      <c r="L27" s="13"/>
      <c r="M27" s="5" t="s">
        <v>840</v>
      </c>
      <c r="N27" s="13"/>
      <c r="O27" s="5" t="s">
        <v>965</v>
      </c>
      <c r="P27" s="13" t="s">
        <v>173</v>
      </c>
      <c r="Q27" s="13" t="s">
        <v>1191</v>
      </c>
      <c r="R27" s="136">
        <v>240275034</v>
      </c>
      <c r="S27" s="17">
        <v>239714504</v>
      </c>
      <c r="T27" s="136">
        <f>R27-S27</f>
        <v>560530</v>
      </c>
      <c r="U27" s="13"/>
      <c r="V27" s="17">
        <v>571751</v>
      </c>
      <c r="W27" s="13"/>
      <c r="X27" s="13" t="s">
        <v>1200</v>
      </c>
      <c r="Y27" s="13" t="s">
        <v>1129</v>
      </c>
      <c r="Z27" s="13" t="s">
        <v>228</v>
      </c>
      <c r="AA27" s="13" t="s">
        <v>1290</v>
      </c>
      <c r="AB27" s="18">
        <v>41984</v>
      </c>
      <c r="AC27" s="18" t="s">
        <v>1307</v>
      </c>
      <c r="AD27" s="13" t="s">
        <v>1518</v>
      </c>
      <c r="AE27" s="13" t="s">
        <v>1374</v>
      </c>
      <c r="AF27" s="13" t="s">
        <v>252</v>
      </c>
      <c r="AG27" s="13" t="s">
        <v>1546</v>
      </c>
      <c r="AH27" s="13" t="s">
        <v>1546</v>
      </c>
      <c r="AI27" s="13">
        <v>270</v>
      </c>
      <c r="AJ27" s="13" t="s">
        <v>1767</v>
      </c>
      <c r="AK27" s="13" t="s">
        <v>2222</v>
      </c>
      <c r="AL27" s="13">
        <v>2013</v>
      </c>
      <c r="AM27" s="13">
        <v>2014</v>
      </c>
      <c r="AN27" s="13" t="s">
        <v>1623</v>
      </c>
      <c r="AO27" s="13" t="s">
        <v>2109</v>
      </c>
    </row>
    <row r="28" spans="1:41" s="89" customFormat="1" ht="288">
      <c r="A28" s="141">
        <v>23</v>
      </c>
      <c r="B28" s="119" t="s">
        <v>506</v>
      </c>
      <c r="C28" s="119" t="s">
        <v>408</v>
      </c>
      <c r="D28" s="119" t="s">
        <v>608</v>
      </c>
      <c r="E28" s="119" t="s">
        <v>1308</v>
      </c>
      <c r="F28" s="119" t="s">
        <v>609</v>
      </c>
      <c r="G28" s="120">
        <v>49985000</v>
      </c>
      <c r="H28" s="119" t="s">
        <v>610</v>
      </c>
      <c r="I28" s="119" t="s">
        <v>611</v>
      </c>
      <c r="J28" s="119" t="s">
        <v>612</v>
      </c>
      <c r="K28" s="119" t="s">
        <v>715</v>
      </c>
      <c r="L28" s="119"/>
      <c r="M28" s="119"/>
      <c r="N28" s="119"/>
      <c r="O28" s="119"/>
      <c r="P28" s="119" t="s">
        <v>173</v>
      </c>
      <c r="Q28" s="119" t="s">
        <v>728</v>
      </c>
      <c r="R28" s="120">
        <v>49985000</v>
      </c>
      <c r="S28" s="120">
        <v>34989501</v>
      </c>
      <c r="T28" s="122">
        <f>R28-S28-U28</f>
        <v>4386119</v>
      </c>
      <c r="U28" s="120">
        <v>10609380</v>
      </c>
      <c r="V28" s="120">
        <v>288906</v>
      </c>
      <c r="W28" s="122">
        <f>+S28+U28</f>
        <v>45598881</v>
      </c>
      <c r="X28" s="119" t="s">
        <v>845</v>
      </c>
      <c r="Y28" s="119" t="s">
        <v>730</v>
      </c>
      <c r="Z28" s="119" t="s">
        <v>228</v>
      </c>
      <c r="AA28" s="119" t="s">
        <v>771</v>
      </c>
      <c r="AB28" s="119" t="s">
        <v>772</v>
      </c>
      <c r="AC28" s="119" t="s">
        <v>773</v>
      </c>
      <c r="AD28" s="119" t="s">
        <v>1192</v>
      </c>
      <c r="AE28" s="119" t="s">
        <v>880</v>
      </c>
      <c r="AF28" s="119" t="s">
        <v>205</v>
      </c>
      <c r="AG28" s="119" t="s">
        <v>911</v>
      </c>
      <c r="AH28" s="119" t="s">
        <v>911</v>
      </c>
      <c r="AI28" s="119" t="s">
        <v>1193</v>
      </c>
      <c r="AJ28" s="119" t="s">
        <v>1194</v>
      </c>
      <c r="AK28" s="119" t="s">
        <v>1325</v>
      </c>
      <c r="AL28" s="119">
        <v>2013</v>
      </c>
      <c r="AM28" s="119">
        <v>2013</v>
      </c>
      <c r="AN28" s="119">
        <v>2014</v>
      </c>
      <c r="AO28" s="119" t="s">
        <v>411</v>
      </c>
    </row>
    <row r="29" spans="1:41" s="89" customFormat="1" ht="288">
      <c r="A29" s="270">
        <v>24</v>
      </c>
      <c r="B29" s="119" t="s">
        <v>506</v>
      </c>
      <c r="C29" s="119" t="s">
        <v>408</v>
      </c>
      <c r="D29" s="119" t="s">
        <v>734</v>
      </c>
      <c r="E29" s="119" t="s">
        <v>1313</v>
      </c>
      <c r="F29" s="119" t="s">
        <v>731</v>
      </c>
      <c r="G29" s="120">
        <v>19125535</v>
      </c>
      <c r="H29" s="119" t="s">
        <v>732</v>
      </c>
      <c r="I29" s="119" t="s">
        <v>733</v>
      </c>
      <c r="J29" s="119"/>
      <c r="K29" s="119"/>
      <c r="L29" s="119"/>
      <c r="M29" s="119" t="s">
        <v>796</v>
      </c>
      <c r="N29" s="119"/>
      <c r="O29" s="119" t="s">
        <v>738</v>
      </c>
      <c r="P29" s="119" t="s">
        <v>173</v>
      </c>
      <c r="Q29" s="119" t="s">
        <v>881</v>
      </c>
      <c r="R29" s="120">
        <v>17212982</v>
      </c>
      <c r="S29" s="120">
        <v>12502854</v>
      </c>
      <c r="T29" s="122">
        <f>R29-S29-U29</f>
        <v>35883</v>
      </c>
      <c r="U29" s="120">
        <v>4674245</v>
      </c>
      <c r="V29" s="120"/>
      <c r="W29" s="122">
        <f>S29+U29</f>
        <v>17177099</v>
      </c>
      <c r="X29" s="119"/>
      <c r="Y29" s="119" t="s">
        <v>904</v>
      </c>
      <c r="Z29" s="119" t="s">
        <v>289</v>
      </c>
      <c r="AA29" s="119" t="s">
        <v>952</v>
      </c>
      <c r="AB29" s="119" t="s">
        <v>953</v>
      </c>
      <c r="AC29" s="119" t="s">
        <v>954</v>
      </c>
      <c r="AD29" s="119" t="s">
        <v>968</v>
      </c>
      <c r="AE29" s="119"/>
      <c r="AF29" s="119" t="s">
        <v>391</v>
      </c>
      <c r="AG29" s="119" t="s">
        <v>1052</v>
      </c>
      <c r="AH29" s="119" t="s">
        <v>1052</v>
      </c>
      <c r="AI29" s="119" t="s">
        <v>1131</v>
      </c>
      <c r="AJ29" s="119" t="s">
        <v>1208</v>
      </c>
      <c r="AK29" s="119" t="s">
        <v>2056</v>
      </c>
      <c r="AL29" s="119">
        <v>2013</v>
      </c>
      <c r="AM29" s="119" t="s">
        <v>711</v>
      </c>
      <c r="AN29" s="119">
        <v>2014</v>
      </c>
      <c r="AO29" s="119" t="s">
        <v>411</v>
      </c>
    </row>
    <row r="30" spans="1:41" s="16" customFormat="1" ht="96" customHeight="1">
      <c r="A30" s="141">
        <v>25</v>
      </c>
      <c r="B30" s="119" t="s">
        <v>304</v>
      </c>
      <c r="C30" s="119" t="s">
        <v>541</v>
      </c>
      <c r="D30" s="119" t="s">
        <v>490</v>
      </c>
      <c r="E30" s="119" t="s">
        <v>1094</v>
      </c>
      <c r="F30" s="119" t="s">
        <v>232</v>
      </c>
      <c r="G30" s="120">
        <v>44974120</v>
      </c>
      <c r="H30" s="119" t="s">
        <v>617</v>
      </c>
      <c r="I30" s="119"/>
      <c r="J30" s="119"/>
      <c r="K30" s="119"/>
      <c r="L30" s="119"/>
      <c r="M30" s="119"/>
      <c r="N30" s="119" t="s">
        <v>822</v>
      </c>
      <c r="O30" s="119"/>
      <c r="P30" s="119" t="s">
        <v>173</v>
      </c>
      <c r="Q30" s="119"/>
      <c r="R30" s="120">
        <v>44974120</v>
      </c>
      <c r="S30" s="120">
        <v>37302633</v>
      </c>
      <c r="T30" s="122">
        <f>R30-S30</f>
        <v>7671487</v>
      </c>
      <c r="U30" s="119"/>
      <c r="V30" s="120">
        <v>449741</v>
      </c>
      <c r="W30" s="122">
        <f>S30+U30+V30</f>
        <v>37752374</v>
      </c>
      <c r="X30" s="119" t="s">
        <v>716</v>
      </c>
      <c r="Y30" s="119" t="s">
        <v>618</v>
      </c>
      <c r="Z30" s="119" t="s">
        <v>622</v>
      </c>
      <c r="AA30" s="119" t="s">
        <v>681</v>
      </c>
      <c r="AB30" s="127">
        <v>41563</v>
      </c>
      <c r="AC30" s="127">
        <v>41583</v>
      </c>
      <c r="AD30" s="119" t="s">
        <v>700</v>
      </c>
      <c r="AE30" s="119"/>
      <c r="AF30" s="119" t="s">
        <v>702</v>
      </c>
      <c r="AG30" s="127">
        <v>41628</v>
      </c>
      <c r="AH30" s="127">
        <v>41263</v>
      </c>
      <c r="AI30" s="119">
        <v>108</v>
      </c>
      <c r="AJ30" s="127" t="s">
        <v>1860</v>
      </c>
      <c r="AK30" s="119" t="s">
        <v>1859</v>
      </c>
      <c r="AL30" s="119">
        <v>2013</v>
      </c>
      <c r="AM30" s="119">
        <v>2013</v>
      </c>
      <c r="AN30" s="119" t="s">
        <v>711</v>
      </c>
      <c r="AO30" s="119" t="s">
        <v>411</v>
      </c>
    </row>
    <row r="31" spans="1:41" s="16" customFormat="1" ht="84" customHeight="1">
      <c r="A31" s="270">
        <v>26</v>
      </c>
      <c r="B31" s="119" t="s">
        <v>304</v>
      </c>
      <c r="C31" s="119" t="s">
        <v>615</v>
      </c>
      <c r="D31" s="119" t="s">
        <v>616</v>
      </c>
      <c r="E31" s="119" t="s">
        <v>1058</v>
      </c>
      <c r="F31" s="119" t="s">
        <v>362</v>
      </c>
      <c r="G31" s="120">
        <v>49562667</v>
      </c>
      <c r="H31" s="119" t="s">
        <v>617</v>
      </c>
      <c r="I31" s="119"/>
      <c r="J31" s="119"/>
      <c r="K31" s="119"/>
      <c r="L31" s="119"/>
      <c r="M31" s="119"/>
      <c r="N31" s="119"/>
      <c r="O31" s="119"/>
      <c r="P31" s="119" t="s">
        <v>173</v>
      </c>
      <c r="Q31" s="119"/>
      <c r="R31" s="120">
        <v>49562667</v>
      </c>
      <c r="S31" s="120">
        <v>47796350</v>
      </c>
      <c r="T31" s="122">
        <f>R31-S31</f>
        <v>1766317</v>
      </c>
      <c r="U31" s="119"/>
      <c r="V31" s="119"/>
      <c r="W31" s="122">
        <f>S31+U31+V31</f>
        <v>47796350</v>
      </c>
      <c r="X31" s="119" t="s">
        <v>716</v>
      </c>
      <c r="Y31" s="119" t="s">
        <v>618</v>
      </c>
      <c r="Z31" s="119" t="s">
        <v>622</v>
      </c>
      <c r="AA31" s="119" t="s">
        <v>672</v>
      </c>
      <c r="AB31" s="127">
        <v>41548</v>
      </c>
      <c r="AC31" s="127">
        <v>41565</v>
      </c>
      <c r="AD31" s="119" t="s">
        <v>754</v>
      </c>
      <c r="AE31" s="119"/>
      <c r="AF31" s="119" t="s">
        <v>701</v>
      </c>
      <c r="AG31" s="127">
        <v>41625</v>
      </c>
      <c r="AH31" s="127">
        <v>41625</v>
      </c>
      <c r="AI31" s="119">
        <v>60</v>
      </c>
      <c r="AJ31" s="127" t="s">
        <v>922</v>
      </c>
      <c r="AK31" s="119" t="s">
        <v>902</v>
      </c>
      <c r="AL31" s="119">
        <v>2013</v>
      </c>
      <c r="AM31" s="119">
        <v>2013</v>
      </c>
      <c r="AN31" s="119" t="s">
        <v>711</v>
      </c>
      <c r="AO31" s="119" t="s">
        <v>411</v>
      </c>
    </row>
    <row r="32" spans="1:41" s="16" customFormat="1" ht="74.25" customHeight="1">
      <c r="A32" s="141">
        <v>27</v>
      </c>
      <c r="B32" s="119" t="s">
        <v>506</v>
      </c>
      <c r="C32" s="119" t="s">
        <v>127</v>
      </c>
      <c r="D32" s="119" t="s">
        <v>620</v>
      </c>
      <c r="E32" s="119"/>
      <c r="F32" s="119" t="s">
        <v>619</v>
      </c>
      <c r="G32" s="120">
        <v>49254546</v>
      </c>
      <c r="H32" s="119" t="s">
        <v>617</v>
      </c>
      <c r="I32" s="119"/>
      <c r="J32" s="119"/>
      <c r="K32" s="119"/>
      <c r="L32" s="119"/>
      <c r="M32" s="119"/>
      <c r="N32" s="119"/>
      <c r="O32" s="119"/>
      <c r="P32" s="119" t="s">
        <v>173</v>
      </c>
      <c r="Q32" s="119"/>
      <c r="R32" s="120">
        <v>49254546</v>
      </c>
      <c r="S32" s="120">
        <v>47858230</v>
      </c>
      <c r="T32" s="122">
        <f>R32-S32</f>
        <v>1396316</v>
      </c>
      <c r="U32" s="119"/>
      <c r="V32" s="119"/>
      <c r="W32" s="122">
        <f>S32</f>
        <v>47858230</v>
      </c>
      <c r="X32" s="119" t="s">
        <v>667</v>
      </c>
      <c r="Y32" s="119" t="s">
        <v>618</v>
      </c>
      <c r="Z32" s="119" t="s">
        <v>622</v>
      </c>
      <c r="AA32" s="119" t="s">
        <v>717</v>
      </c>
      <c r="AB32" s="119" t="s">
        <v>718</v>
      </c>
      <c r="AC32" s="119" t="s">
        <v>719</v>
      </c>
      <c r="AD32" s="119" t="s">
        <v>727</v>
      </c>
      <c r="AE32" s="119" t="s">
        <v>939</v>
      </c>
      <c r="AF32" s="119" t="s">
        <v>726</v>
      </c>
      <c r="AG32" s="119" t="s">
        <v>774</v>
      </c>
      <c r="AH32" s="119" t="s">
        <v>774</v>
      </c>
      <c r="AI32" s="119">
        <v>90</v>
      </c>
      <c r="AJ32" s="119" t="s">
        <v>775</v>
      </c>
      <c r="AK32" s="119" t="s">
        <v>2057</v>
      </c>
      <c r="AL32" s="119">
        <v>2013</v>
      </c>
      <c r="AM32" s="119">
        <v>2013</v>
      </c>
      <c r="AN32" s="119" t="s">
        <v>711</v>
      </c>
      <c r="AO32" s="119" t="s">
        <v>411</v>
      </c>
    </row>
    <row r="33" spans="1:41" s="23" customFormat="1" ht="192">
      <c r="A33" s="270">
        <v>28</v>
      </c>
      <c r="B33" s="298" t="s">
        <v>506</v>
      </c>
      <c r="C33" s="298" t="s">
        <v>407</v>
      </c>
      <c r="D33" s="298" t="s">
        <v>721</v>
      </c>
      <c r="E33" s="298" t="s">
        <v>1124</v>
      </c>
      <c r="F33" s="298" t="s">
        <v>722</v>
      </c>
      <c r="G33" s="299">
        <v>276062432</v>
      </c>
      <c r="H33" s="298" t="s">
        <v>848</v>
      </c>
      <c r="I33" s="298" t="s">
        <v>723</v>
      </c>
      <c r="J33" s="298" t="s">
        <v>850</v>
      </c>
      <c r="K33" s="298" t="s">
        <v>849</v>
      </c>
      <c r="L33" s="496" t="s">
        <v>1524</v>
      </c>
      <c r="M33" s="497"/>
      <c r="N33" s="498"/>
      <c r="O33" s="298" t="s">
        <v>966</v>
      </c>
      <c r="P33" s="298" t="s">
        <v>173</v>
      </c>
      <c r="Q33" s="298" t="s">
        <v>1173</v>
      </c>
      <c r="R33" s="299">
        <f>G33</f>
        <v>276062432</v>
      </c>
      <c r="S33" s="298"/>
      <c r="T33" s="298"/>
      <c r="U33" s="298"/>
      <c r="V33" s="298"/>
      <c r="W33" s="298"/>
      <c r="X33" s="298"/>
      <c r="Y33" s="298" t="s">
        <v>905</v>
      </c>
      <c r="Z33" s="298" t="s">
        <v>468</v>
      </c>
      <c r="AA33" s="298"/>
      <c r="AB33" s="298"/>
      <c r="AC33" s="298"/>
      <c r="AD33" s="298"/>
      <c r="AE33" s="298"/>
      <c r="AF33" s="298"/>
      <c r="AG33" s="298"/>
      <c r="AH33" s="298"/>
      <c r="AI33" s="298"/>
      <c r="AJ33" s="298"/>
      <c r="AK33" s="298" t="s">
        <v>947</v>
      </c>
      <c r="AL33" s="298">
        <v>2013</v>
      </c>
      <c r="AM33" s="298">
        <v>2014</v>
      </c>
      <c r="AN33" s="298"/>
      <c r="AO33" s="298" t="s">
        <v>1195</v>
      </c>
    </row>
    <row r="34" spans="1:41" s="16" customFormat="1" ht="264">
      <c r="A34" s="286">
        <v>29</v>
      </c>
      <c r="B34" s="119" t="s">
        <v>506</v>
      </c>
      <c r="C34" s="119" t="s">
        <v>407</v>
      </c>
      <c r="D34" s="119" t="s">
        <v>1384</v>
      </c>
      <c r="E34" s="121" t="s">
        <v>1370</v>
      </c>
      <c r="F34" s="119" t="s">
        <v>1385</v>
      </c>
      <c r="G34" s="120">
        <v>497613075</v>
      </c>
      <c r="H34" s="119" t="s">
        <v>1386</v>
      </c>
      <c r="I34" s="119"/>
      <c r="J34" s="119"/>
      <c r="K34" s="119"/>
      <c r="L34" s="119"/>
      <c r="M34" s="119"/>
      <c r="N34" s="119"/>
      <c r="O34" s="119" t="s">
        <v>1740</v>
      </c>
      <c r="P34" s="119" t="s">
        <v>173</v>
      </c>
      <c r="Q34" s="119"/>
      <c r="R34" s="122">
        <f>G34</f>
        <v>497613075</v>
      </c>
      <c r="S34" s="122">
        <v>471571285</v>
      </c>
      <c r="T34" s="122">
        <f>R34-S34</f>
        <v>26041790</v>
      </c>
      <c r="U34" s="119"/>
      <c r="V34" s="120">
        <f>215518+859533</f>
        <v>1075051</v>
      </c>
      <c r="W34" s="122">
        <f>S34+V34</f>
        <v>472646336</v>
      </c>
      <c r="X34" s="119" t="s">
        <v>1387</v>
      </c>
      <c r="Y34" s="119" t="s">
        <v>1388</v>
      </c>
      <c r="Z34" s="119" t="s">
        <v>88</v>
      </c>
      <c r="AA34" s="119" t="s">
        <v>1673</v>
      </c>
      <c r="AB34" s="119" t="s">
        <v>1674</v>
      </c>
      <c r="AC34" s="119" t="s">
        <v>1675</v>
      </c>
      <c r="AD34" s="119" t="s">
        <v>1787</v>
      </c>
      <c r="AE34" s="189" t="s">
        <v>1773</v>
      </c>
      <c r="AF34" s="119" t="s">
        <v>391</v>
      </c>
      <c r="AG34" s="119" t="s">
        <v>1786</v>
      </c>
      <c r="AH34" s="119" t="s">
        <v>1786</v>
      </c>
      <c r="AI34" s="119" t="s">
        <v>2058</v>
      </c>
      <c r="AJ34" s="119" t="s">
        <v>2256</v>
      </c>
      <c r="AK34" s="119" t="s">
        <v>2268</v>
      </c>
      <c r="AL34" s="119">
        <v>2014</v>
      </c>
      <c r="AM34" s="119">
        <v>2015</v>
      </c>
      <c r="AN34" s="119" t="s">
        <v>1623</v>
      </c>
      <c r="AO34" s="119" t="s">
        <v>411</v>
      </c>
    </row>
    <row r="35" spans="1:41" s="39" customFormat="1" ht="299.25" customHeight="1">
      <c r="A35" s="285">
        <v>30</v>
      </c>
      <c r="B35" s="119" t="s">
        <v>304</v>
      </c>
      <c r="C35" s="119" t="s">
        <v>407</v>
      </c>
      <c r="D35" s="119" t="s">
        <v>791</v>
      </c>
      <c r="E35" s="119" t="s">
        <v>1058</v>
      </c>
      <c r="F35" s="189" t="s">
        <v>792</v>
      </c>
      <c r="G35" s="120">
        <v>157847732</v>
      </c>
      <c r="H35" s="119" t="s">
        <v>42</v>
      </c>
      <c r="I35" s="119" t="s">
        <v>793</v>
      </c>
      <c r="J35" s="119"/>
      <c r="K35" s="119"/>
      <c r="L35" s="119" t="s">
        <v>964</v>
      </c>
      <c r="M35" s="119" t="s">
        <v>1490</v>
      </c>
      <c r="N35" s="119"/>
      <c r="O35" s="119"/>
      <c r="P35" s="119" t="s">
        <v>3</v>
      </c>
      <c r="Q35" s="119"/>
      <c r="R35" s="120">
        <v>157847732</v>
      </c>
      <c r="S35" s="120">
        <v>145020302</v>
      </c>
      <c r="T35" s="122"/>
      <c r="U35" s="122">
        <v>12826653</v>
      </c>
      <c r="V35" s="424">
        <v>633275</v>
      </c>
      <c r="W35" s="122">
        <f>S35+U35+V35</f>
        <v>158480230</v>
      </c>
      <c r="X35" s="119" t="s">
        <v>1344</v>
      </c>
      <c r="Y35" s="119" t="s">
        <v>1023</v>
      </c>
      <c r="Z35" s="119" t="s">
        <v>197</v>
      </c>
      <c r="AA35" s="119" t="s">
        <v>1364</v>
      </c>
      <c r="AB35" s="127">
        <v>42026</v>
      </c>
      <c r="AC35" s="127">
        <v>42046</v>
      </c>
      <c r="AD35" s="119" t="s">
        <v>1494</v>
      </c>
      <c r="AE35" s="119" t="s">
        <v>1500</v>
      </c>
      <c r="AF35" s="119" t="s">
        <v>324</v>
      </c>
      <c r="AG35" s="127">
        <v>42100</v>
      </c>
      <c r="AH35" s="127">
        <v>42100</v>
      </c>
      <c r="AI35" s="119" t="s">
        <v>1812</v>
      </c>
      <c r="AJ35" s="127" t="s">
        <v>2200</v>
      </c>
      <c r="AK35" s="119" t="s">
        <v>2201</v>
      </c>
      <c r="AL35" s="119">
        <v>2014</v>
      </c>
      <c r="AM35" s="119">
        <v>2014</v>
      </c>
      <c r="AN35" s="119">
        <v>2015</v>
      </c>
      <c r="AO35" s="119" t="s">
        <v>411</v>
      </c>
    </row>
    <row r="36" spans="1:41" s="39" customFormat="1" ht="84" customHeight="1">
      <c r="A36" s="141">
        <v>31</v>
      </c>
      <c r="B36" s="119" t="s">
        <v>304</v>
      </c>
      <c r="C36" s="119" t="s">
        <v>408</v>
      </c>
      <c r="D36" s="119" t="s">
        <v>823</v>
      </c>
      <c r="E36" s="119" t="s">
        <v>1087</v>
      </c>
      <c r="F36" s="264" t="s">
        <v>824</v>
      </c>
      <c r="G36" s="120">
        <v>1447351</v>
      </c>
      <c r="H36" s="119" t="s">
        <v>832</v>
      </c>
      <c r="I36" s="119"/>
      <c r="J36" s="119"/>
      <c r="K36" s="119"/>
      <c r="L36" s="119" t="s">
        <v>825</v>
      </c>
      <c r="M36" s="119" t="s">
        <v>882</v>
      </c>
      <c r="N36" s="119"/>
      <c r="O36" s="119"/>
      <c r="P36" s="119" t="s">
        <v>173</v>
      </c>
      <c r="Q36" s="119"/>
      <c r="R36" s="120">
        <v>1447351</v>
      </c>
      <c r="S36" s="120">
        <v>1302916</v>
      </c>
      <c r="T36" s="120"/>
      <c r="U36" s="120"/>
      <c r="V36" s="120">
        <v>14474</v>
      </c>
      <c r="W36" s="120">
        <f>S36+U36+V36</f>
        <v>1317390</v>
      </c>
      <c r="X36" s="119"/>
      <c r="Y36" s="119"/>
      <c r="Z36" s="119"/>
      <c r="AA36" s="119"/>
      <c r="AB36" s="119"/>
      <c r="AC36" s="119"/>
      <c r="AD36" s="119"/>
      <c r="AE36" s="119"/>
      <c r="AF36" s="119"/>
      <c r="AG36" s="119"/>
      <c r="AH36" s="127">
        <v>41760</v>
      </c>
      <c r="AI36" s="119">
        <v>150</v>
      </c>
      <c r="AJ36" s="127">
        <v>41942</v>
      </c>
      <c r="AK36" s="119" t="s">
        <v>930</v>
      </c>
      <c r="AL36" s="119">
        <v>2013</v>
      </c>
      <c r="AM36" s="119">
        <v>2013</v>
      </c>
      <c r="AN36" s="119">
        <v>2014</v>
      </c>
      <c r="AO36" s="119" t="s">
        <v>411</v>
      </c>
    </row>
    <row r="37" spans="1:41" s="39" customFormat="1" ht="63.75" customHeight="1">
      <c r="A37" s="270">
        <v>32</v>
      </c>
      <c r="B37" s="119" t="s">
        <v>304</v>
      </c>
      <c r="C37" s="119" t="s">
        <v>53</v>
      </c>
      <c r="D37" s="119" t="s">
        <v>826</v>
      </c>
      <c r="E37" s="119" t="s">
        <v>1091</v>
      </c>
      <c r="F37" s="189" t="s">
        <v>827</v>
      </c>
      <c r="G37" s="120">
        <v>14456029</v>
      </c>
      <c r="H37" s="119" t="s">
        <v>832</v>
      </c>
      <c r="I37" s="119"/>
      <c r="J37" s="119"/>
      <c r="K37" s="119"/>
      <c r="L37" s="119" t="s">
        <v>825</v>
      </c>
      <c r="M37" s="119"/>
      <c r="N37" s="119"/>
      <c r="O37" s="119"/>
      <c r="P37" s="119" t="s">
        <v>173</v>
      </c>
      <c r="Q37" s="119"/>
      <c r="R37" s="120">
        <v>14456029</v>
      </c>
      <c r="S37" s="120">
        <v>14400000</v>
      </c>
      <c r="T37" s="119"/>
      <c r="U37" s="119"/>
      <c r="V37" s="119"/>
      <c r="W37" s="122">
        <f>S37+U37+V37</f>
        <v>14400000</v>
      </c>
      <c r="X37" s="119" t="s">
        <v>872</v>
      </c>
      <c r="Y37" s="119" t="s">
        <v>828</v>
      </c>
      <c r="Z37" s="119" t="s">
        <v>527</v>
      </c>
      <c r="AA37" s="119" t="s">
        <v>871</v>
      </c>
      <c r="AB37" s="127">
        <v>41724</v>
      </c>
      <c r="AC37" s="127">
        <v>41743</v>
      </c>
      <c r="AD37" s="119" t="s">
        <v>929</v>
      </c>
      <c r="AE37" s="119"/>
      <c r="AF37" s="119" t="s">
        <v>324</v>
      </c>
      <c r="AG37" s="127">
        <v>41792</v>
      </c>
      <c r="AH37" s="127">
        <v>41793</v>
      </c>
      <c r="AI37" s="119">
        <v>30</v>
      </c>
      <c r="AJ37" s="127">
        <v>41822</v>
      </c>
      <c r="AK37" s="119" t="s">
        <v>1986</v>
      </c>
      <c r="AL37" s="119">
        <v>2013</v>
      </c>
      <c r="AM37" s="119">
        <v>2013</v>
      </c>
      <c r="AN37" s="119">
        <v>2014</v>
      </c>
      <c r="AO37" s="119" t="s">
        <v>411</v>
      </c>
    </row>
    <row r="38" spans="1:41" s="39" customFormat="1" ht="192" customHeight="1">
      <c r="A38" s="141">
        <v>33</v>
      </c>
      <c r="B38" s="119" t="s">
        <v>829</v>
      </c>
      <c r="C38" s="119" t="s">
        <v>301</v>
      </c>
      <c r="D38" s="119" t="s">
        <v>860</v>
      </c>
      <c r="E38" s="40" t="s">
        <v>1309</v>
      </c>
      <c r="F38" s="189" t="s">
        <v>836</v>
      </c>
      <c r="G38" s="120">
        <v>13602211</v>
      </c>
      <c r="H38" s="119" t="s">
        <v>832</v>
      </c>
      <c r="I38" s="119"/>
      <c r="J38" s="119"/>
      <c r="K38" s="119"/>
      <c r="L38" s="119" t="s">
        <v>833</v>
      </c>
      <c r="M38" s="119"/>
      <c r="N38" s="119"/>
      <c r="O38" s="119" t="s">
        <v>861</v>
      </c>
      <c r="P38" s="119" t="s">
        <v>173</v>
      </c>
      <c r="Q38" s="119"/>
      <c r="R38" s="120">
        <f aca="true" t="shared" si="0" ref="R38:R43">G38</f>
        <v>13602211</v>
      </c>
      <c r="S38" s="120">
        <v>13310797</v>
      </c>
      <c r="T38" s="122">
        <f>R38-S38</f>
        <v>291414</v>
      </c>
      <c r="U38" s="119"/>
      <c r="V38" s="120">
        <v>136022</v>
      </c>
      <c r="W38" s="122">
        <f>S38</f>
        <v>13310797</v>
      </c>
      <c r="X38" s="119" t="s">
        <v>879</v>
      </c>
      <c r="Y38" s="119" t="s">
        <v>839</v>
      </c>
      <c r="Z38" s="119" t="s">
        <v>228</v>
      </c>
      <c r="AA38" s="119" t="s">
        <v>876</v>
      </c>
      <c r="AB38" s="119" t="s">
        <v>775</v>
      </c>
      <c r="AC38" s="119" t="s">
        <v>877</v>
      </c>
      <c r="AD38" s="119" t="s">
        <v>935</v>
      </c>
      <c r="AE38" s="119"/>
      <c r="AF38" s="119" t="s">
        <v>205</v>
      </c>
      <c r="AG38" s="119" t="s">
        <v>969</v>
      </c>
      <c r="AH38" s="119" t="s">
        <v>969</v>
      </c>
      <c r="AI38" s="119">
        <v>27</v>
      </c>
      <c r="AJ38" s="119" t="s">
        <v>1079</v>
      </c>
      <c r="AK38" s="119" t="s">
        <v>1987</v>
      </c>
      <c r="AL38" s="119">
        <v>2013</v>
      </c>
      <c r="AM38" s="119">
        <v>2013</v>
      </c>
      <c r="AN38" s="119">
        <v>2014</v>
      </c>
      <c r="AO38" s="119" t="s">
        <v>411</v>
      </c>
    </row>
    <row r="39" spans="1:41" s="39" customFormat="1" ht="215.25" customHeight="1">
      <c r="A39" s="270">
        <v>34</v>
      </c>
      <c r="B39" s="119" t="s">
        <v>506</v>
      </c>
      <c r="C39" s="119" t="s">
        <v>301</v>
      </c>
      <c r="D39" s="119" t="s">
        <v>830</v>
      </c>
      <c r="E39" s="119" t="s">
        <v>1314</v>
      </c>
      <c r="F39" s="189" t="s">
        <v>835</v>
      </c>
      <c r="G39" s="120">
        <v>29741599</v>
      </c>
      <c r="H39" s="119" t="s">
        <v>832</v>
      </c>
      <c r="I39" s="119"/>
      <c r="J39" s="119"/>
      <c r="K39" s="119"/>
      <c r="L39" s="119" t="s">
        <v>833</v>
      </c>
      <c r="M39" s="119"/>
      <c r="N39" s="119"/>
      <c r="O39" s="119"/>
      <c r="P39" s="119" t="s">
        <v>173</v>
      </c>
      <c r="Q39" s="119"/>
      <c r="R39" s="120">
        <f t="shared" si="0"/>
        <v>29741599</v>
      </c>
      <c r="S39" s="120">
        <v>26471848</v>
      </c>
      <c r="T39" s="122">
        <f>R39-S39-U39</f>
        <v>69319</v>
      </c>
      <c r="U39" s="120">
        <v>3200432</v>
      </c>
      <c r="V39" s="120">
        <v>382191</v>
      </c>
      <c r="W39" s="119"/>
      <c r="X39" s="119" t="s">
        <v>879</v>
      </c>
      <c r="Y39" s="119" t="s">
        <v>839</v>
      </c>
      <c r="Z39" s="119" t="s">
        <v>724</v>
      </c>
      <c r="AA39" s="119" t="s">
        <v>890</v>
      </c>
      <c r="AB39" s="119" t="s">
        <v>891</v>
      </c>
      <c r="AC39" s="119" t="s">
        <v>892</v>
      </c>
      <c r="AD39" s="119" t="s">
        <v>941</v>
      </c>
      <c r="AE39" s="119"/>
      <c r="AF39" s="119" t="s">
        <v>391</v>
      </c>
      <c r="AG39" s="127">
        <v>41817</v>
      </c>
      <c r="AH39" s="119" t="s">
        <v>988</v>
      </c>
      <c r="AI39" s="119" t="s">
        <v>1196</v>
      </c>
      <c r="AJ39" s="119" t="s">
        <v>1209</v>
      </c>
      <c r="AK39" s="119" t="s">
        <v>2156</v>
      </c>
      <c r="AL39" s="119" t="s">
        <v>1210</v>
      </c>
      <c r="AM39" s="119">
        <v>2013</v>
      </c>
      <c r="AN39" s="119">
        <v>2014</v>
      </c>
      <c r="AO39" s="119" t="s">
        <v>411</v>
      </c>
    </row>
    <row r="40" spans="1:41" s="39" customFormat="1" ht="219" customHeight="1">
      <c r="A40" s="141">
        <v>35</v>
      </c>
      <c r="B40" s="119" t="s">
        <v>506</v>
      </c>
      <c r="C40" s="119" t="s">
        <v>301</v>
      </c>
      <c r="D40" s="119" t="s">
        <v>831</v>
      </c>
      <c r="E40" s="119" t="s">
        <v>1315</v>
      </c>
      <c r="F40" s="189" t="s">
        <v>834</v>
      </c>
      <c r="G40" s="120">
        <v>27113048</v>
      </c>
      <c r="H40" s="119" t="s">
        <v>832</v>
      </c>
      <c r="I40" s="119"/>
      <c r="J40" s="119"/>
      <c r="K40" s="119"/>
      <c r="L40" s="119" t="s">
        <v>833</v>
      </c>
      <c r="M40" s="119"/>
      <c r="N40" s="119"/>
      <c r="O40" s="119"/>
      <c r="P40" s="119" t="s">
        <v>173</v>
      </c>
      <c r="Q40" s="119"/>
      <c r="R40" s="120">
        <f t="shared" si="0"/>
        <v>27113048</v>
      </c>
      <c r="S40" s="120">
        <v>27000000</v>
      </c>
      <c r="T40" s="122">
        <f>R40-S40</f>
        <v>113048</v>
      </c>
      <c r="U40" s="119"/>
      <c r="V40" s="120">
        <v>48570</v>
      </c>
      <c r="W40" s="122">
        <f>S40+V40</f>
        <v>27048570</v>
      </c>
      <c r="X40" s="119" t="s">
        <v>879</v>
      </c>
      <c r="Y40" s="119" t="s">
        <v>839</v>
      </c>
      <c r="Z40" s="119" t="s">
        <v>527</v>
      </c>
      <c r="AA40" s="119" t="s">
        <v>871</v>
      </c>
      <c r="AB40" s="119" t="s">
        <v>878</v>
      </c>
      <c r="AC40" s="119" t="s">
        <v>877</v>
      </c>
      <c r="AD40" s="119" t="s">
        <v>933</v>
      </c>
      <c r="AE40" s="119"/>
      <c r="AF40" s="119" t="s">
        <v>96</v>
      </c>
      <c r="AG40" s="119" t="s">
        <v>976</v>
      </c>
      <c r="AH40" s="119" t="s">
        <v>977</v>
      </c>
      <c r="AI40" s="119">
        <v>60</v>
      </c>
      <c r="AJ40" s="119" t="s">
        <v>1342</v>
      </c>
      <c r="AK40" s="119" t="s">
        <v>1341</v>
      </c>
      <c r="AL40" s="119">
        <v>2013</v>
      </c>
      <c r="AM40" s="119">
        <v>2013</v>
      </c>
      <c r="AN40" s="119">
        <v>2014</v>
      </c>
      <c r="AO40" s="119" t="s">
        <v>411</v>
      </c>
    </row>
    <row r="41" spans="1:41" s="39" customFormat="1" ht="234" customHeight="1">
      <c r="A41" s="270">
        <v>36</v>
      </c>
      <c r="B41" s="119" t="s">
        <v>506</v>
      </c>
      <c r="C41" s="119" t="s">
        <v>301</v>
      </c>
      <c r="D41" s="119" t="s">
        <v>837</v>
      </c>
      <c r="E41" s="40" t="s">
        <v>1305</v>
      </c>
      <c r="F41" s="189" t="s">
        <v>838</v>
      </c>
      <c r="G41" s="120">
        <v>26620502</v>
      </c>
      <c r="H41" s="119" t="s">
        <v>832</v>
      </c>
      <c r="I41" s="119"/>
      <c r="J41" s="119"/>
      <c r="K41" s="119"/>
      <c r="L41" s="119" t="s">
        <v>833</v>
      </c>
      <c r="M41" s="119"/>
      <c r="N41" s="119"/>
      <c r="O41" s="119" t="s">
        <v>861</v>
      </c>
      <c r="P41" s="119" t="s">
        <v>173</v>
      </c>
      <c r="Q41" s="119"/>
      <c r="R41" s="120">
        <f t="shared" si="0"/>
        <v>26620502</v>
      </c>
      <c r="S41" s="120">
        <v>21958256</v>
      </c>
      <c r="T41" s="122">
        <f>R41-S41</f>
        <v>4662246</v>
      </c>
      <c r="U41" s="120">
        <v>4659999</v>
      </c>
      <c r="V41" s="120">
        <v>108795</v>
      </c>
      <c r="W41" s="122">
        <f>S41+U41+V41</f>
        <v>26727050</v>
      </c>
      <c r="X41" s="119" t="s">
        <v>879</v>
      </c>
      <c r="Y41" s="119" t="s">
        <v>839</v>
      </c>
      <c r="Z41" s="119" t="s">
        <v>228</v>
      </c>
      <c r="AA41" s="119" t="s">
        <v>876</v>
      </c>
      <c r="AB41" s="119" t="s">
        <v>775</v>
      </c>
      <c r="AC41" s="119" t="s">
        <v>877</v>
      </c>
      <c r="AD41" s="119" t="s">
        <v>970</v>
      </c>
      <c r="AE41" s="119"/>
      <c r="AF41" s="119" t="s">
        <v>205</v>
      </c>
      <c r="AG41" s="119" t="s">
        <v>969</v>
      </c>
      <c r="AH41" s="119" t="s">
        <v>969</v>
      </c>
      <c r="AI41" s="119" t="s">
        <v>1031</v>
      </c>
      <c r="AJ41" s="119" t="s">
        <v>1032</v>
      </c>
      <c r="AK41" s="119" t="s">
        <v>1228</v>
      </c>
      <c r="AL41" s="119">
        <v>2013</v>
      </c>
      <c r="AM41" s="119">
        <v>2013</v>
      </c>
      <c r="AN41" s="119">
        <v>2014</v>
      </c>
      <c r="AO41" s="119" t="s">
        <v>411</v>
      </c>
    </row>
    <row r="42" spans="1:41" s="39" customFormat="1" ht="108" customHeight="1">
      <c r="A42" s="141">
        <v>37</v>
      </c>
      <c r="B42" s="119" t="s">
        <v>304</v>
      </c>
      <c r="C42" s="119" t="s">
        <v>541</v>
      </c>
      <c r="D42" s="119" t="s">
        <v>841</v>
      </c>
      <c r="E42" s="119" t="s">
        <v>1086</v>
      </c>
      <c r="F42" s="119" t="s">
        <v>842</v>
      </c>
      <c r="G42" s="120">
        <v>6422568</v>
      </c>
      <c r="H42" s="119" t="s">
        <v>832</v>
      </c>
      <c r="I42" s="119"/>
      <c r="J42" s="119"/>
      <c r="K42" s="119"/>
      <c r="L42" s="119" t="s">
        <v>825</v>
      </c>
      <c r="M42" s="119"/>
      <c r="N42" s="119"/>
      <c r="O42" s="119"/>
      <c r="P42" s="119" t="s">
        <v>173</v>
      </c>
      <c r="Q42" s="119"/>
      <c r="R42" s="120">
        <f t="shared" si="0"/>
        <v>6422568</v>
      </c>
      <c r="S42" s="120">
        <v>6400000</v>
      </c>
      <c r="T42" s="119"/>
      <c r="U42" s="119"/>
      <c r="V42" s="120">
        <v>64226</v>
      </c>
      <c r="W42" s="120">
        <f>S42+U42+V42</f>
        <v>6464226</v>
      </c>
      <c r="X42" s="119" t="s">
        <v>872</v>
      </c>
      <c r="Y42" s="119" t="s">
        <v>843</v>
      </c>
      <c r="Z42" s="119" t="s">
        <v>527</v>
      </c>
      <c r="AA42" s="119" t="s">
        <v>871</v>
      </c>
      <c r="AB42" s="127">
        <v>41724</v>
      </c>
      <c r="AC42" s="127">
        <v>41743</v>
      </c>
      <c r="AD42" s="119" t="s">
        <v>928</v>
      </c>
      <c r="AE42" s="119"/>
      <c r="AF42" s="119" t="s">
        <v>334</v>
      </c>
      <c r="AG42" s="127">
        <v>41792</v>
      </c>
      <c r="AH42" s="127">
        <v>41793</v>
      </c>
      <c r="AI42" s="119">
        <v>45</v>
      </c>
      <c r="AJ42" s="127">
        <v>41837</v>
      </c>
      <c r="AK42" s="119" t="s">
        <v>1988</v>
      </c>
      <c r="AL42" s="119">
        <v>2013</v>
      </c>
      <c r="AM42" s="119">
        <v>2013</v>
      </c>
      <c r="AN42" s="119">
        <v>2014</v>
      </c>
      <c r="AO42" s="119" t="s">
        <v>411</v>
      </c>
    </row>
    <row r="43" spans="1:41" s="39" customFormat="1" ht="216" customHeight="1">
      <c r="A43" s="285">
        <v>38</v>
      </c>
      <c r="B43" s="119" t="s">
        <v>304</v>
      </c>
      <c r="C43" s="119" t="s">
        <v>408</v>
      </c>
      <c r="D43" s="119" t="s">
        <v>873</v>
      </c>
      <c r="E43" s="119" t="s">
        <v>1059</v>
      </c>
      <c r="F43" s="119" t="s">
        <v>874</v>
      </c>
      <c r="G43" s="120">
        <v>30245006</v>
      </c>
      <c r="H43" s="119" t="s">
        <v>832</v>
      </c>
      <c r="I43" s="119"/>
      <c r="J43" s="119"/>
      <c r="K43" s="119"/>
      <c r="L43" s="119" t="s">
        <v>825</v>
      </c>
      <c r="M43" s="119"/>
      <c r="N43" s="119"/>
      <c r="O43" s="119"/>
      <c r="P43" s="119" t="s">
        <v>411</v>
      </c>
      <c r="Q43" s="119"/>
      <c r="R43" s="120">
        <f t="shared" si="0"/>
        <v>30245006</v>
      </c>
      <c r="S43" s="120">
        <v>24996099</v>
      </c>
      <c r="T43" s="122">
        <f>R43-S43</f>
        <v>5248907</v>
      </c>
      <c r="U43" s="120">
        <v>4909241</v>
      </c>
      <c r="V43" s="120">
        <v>302450</v>
      </c>
      <c r="W43" s="122">
        <f>S43+U43+V43</f>
        <v>30207790</v>
      </c>
      <c r="X43" s="119" t="s">
        <v>872</v>
      </c>
      <c r="Y43" s="119" t="s">
        <v>875</v>
      </c>
      <c r="Z43" s="119" t="s">
        <v>88</v>
      </c>
      <c r="AA43" s="119" t="s">
        <v>985</v>
      </c>
      <c r="AB43" s="127" t="s">
        <v>986</v>
      </c>
      <c r="AC43" s="127" t="s">
        <v>987</v>
      </c>
      <c r="AD43" s="119" t="s">
        <v>1080</v>
      </c>
      <c r="AE43" s="119"/>
      <c r="AF43" s="119" t="s">
        <v>391</v>
      </c>
      <c r="AG43" s="127">
        <v>41869</v>
      </c>
      <c r="AH43" s="127">
        <v>41869</v>
      </c>
      <c r="AI43" s="119" t="s">
        <v>1291</v>
      </c>
      <c r="AJ43" s="127" t="s">
        <v>1333</v>
      </c>
      <c r="AK43" s="119" t="s">
        <v>1676</v>
      </c>
      <c r="AL43" s="119">
        <v>2013</v>
      </c>
      <c r="AM43" s="119">
        <v>2013</v>
      </c>
      <c r="AN43" s="119">
        <v>2014</v>
      </c>
      <c r="AO43" s="119" t="s">
        <v>411</v>
      </c>
    </row>
    <row r="44" spans="1:41" s="39" customFormat="1" ht="234" customHeight="1">
      <c r="A44" s="141">
        <v>39</v>
      </c>
      <c r="B44" s="119" t="s">
        <v>506</v>
      </c>
      <c r="C44" s="119" t="s">
        <v>301</v>
      </c>
      <c r="D44" s="119" t="s">
        <v>950</v>
      </c>
      <c r="E44" s="119" t="s">
        <v>1312</v>
      </c>
      <c r="F44" s="189" t="s">
        <v>856</v>
      </c>
      <c r="G44" s="120">
        <v>23258531</v>
      </c>
      <c r="H44" s="119" t="s">
        <v>832</v>
      </c>
      <c r="I44" s="119"/>
      <c r="J44" s="119"/>
      <c r="K44" s="119"/>
      <c r="L44" s="119" t="s">
        <v>833</v>
      </c>
      <c r="M44" s="119"/>
      <c r="N44" s="119"/>
      <c r="O44" s="119"/>
      <c r="P44" s="119" t="s">
        <v>173</v>
      </c>
      <c r="Q44" s="119"/>
      <c r="R44" s="120">
        <f aca="true" t="shared" si="1" ref="R44:R50">G44</f>
        <v>23258531</v>
      </c>
      <c r="S44" s="120">
        <v>19990215</v>
      </c>
      <c r="T44" s="122">
        <f>R44-S44</f>
        <v>3268316</v>
      </c>
      <c r="U44" s="120">
        <v>3045567</v>
      </c>
      <c r="V44" s="120">
        <v>80967</v>
      </c>
      <c r="W44" s="122">
        <f>S44+U44+V44</f>
        <v>23116749</v>
      </c>
      <c r="X44" s="119" t="s">
        <v>879</v>
      </c>
      <c r="Y44" s="119" t="s">
        <v>857</v>
      </c>
      <c r="Z44" s="119" t="s">
        <v>88</v>
      </c>
      <c r="AA44" s="119" t="s">
        <v>944</v>
      </c>
      <c r="AB44" s="119" t="s">
        <v>945</v>
      </c>
      <c r="AC44" s="119" t="s">
        <v>946</v>
      </c>
      <c r="AD44" s="119" t="s">
        <v>1063</v>
      </c>
      <c r="AE44" s="119"/>
      <c r="AF44" s="119" t="s">
        <v>391</v>
      </c>
      <c r="AG44" s="119" t="s">
        <v>1062</v>
      </c>
      <c r="AH44" s="119" t="s">
        <v>1062</v>
      </c>
      <c r="AI44" s="119" t="s">
        <v>1229</v>
      </c>
      <c r="AJ44" s="119" t="s">
        <v>1230</v>
      </c>
      <c r="AK44" s="119" t="s">
        <v>1436</v>
      </c>
      <c r="AL44" s="119">
        <v>2013</v>
      </c>
      <c r="AM44" s="119">
        <v>2013</v>
      </c>
      <c r="AN44" s="119">
        <v>2014</v>
      </c>
      <c r="AO44" s="119" t="s">
        <v>411</v>
      </c>
    </row>
    <row r="45" spans="1:41" s="39" customFormat="1" ht="234" customHeight="1">
      <c r="A45" s="270">
        <v>40</v>
      </c>
      <c r="B45" s="119" t="s">
        <v>506</v>
      </c>
      <c r="C45" s="119" t="s">
        <v>301</v>
      </c>
      <c r="D45" s="119" t="s">
        <v>893</v>
      </c>
      <c r="E45" s="119" t="s">
        <v>1308</v>
      </c>
      <c r="F45" s="119" t="s">
        <v>895</v>
      </c>
      <c r="G45" s="120">
        <v>32618281</v>
      </c>
      <c r="H45" s="119" t="s">
        <v>832</v>
      </c>
      <c r="I45" s="119"/>
      <c r="J45" s="119"/>
      <c r="K45" s="119"/>
      <c r="L45" s="119" t="s">
        <v>833</v>
      </c>
      <c r="M45" s="119"/>
      <c r="N45" s="119"/>
      <c r="O45" s="119"/>
      <c r="P45" s="119" t="s">
        <v>173</v>
      </c>
      <c r="Q45" s="119"/>
      <c r="R45" s="120">
        <f t="shared" si="1"/>
        <v>32618281</v>
      </c>
      <c r="S45" s="120">
        <v>25206878</v>
      </c>
      <c r="T45" s="122">
        <f>R45-S45</f>
        <v>7411403</v>
      </c>
      <c r="U45" s="119"/>
      <c r="V45" s="121">
        <v>326183</v>
      </c>
      <c r="W45" s="119"/>
      <c r="X45" s="119" t="s">
        <v>879</v>
      </c>
      <c r="Y45" s="119" t="s">
        <v>896</v>
      </c>
      <c r="Z45" s="119" t="s">
        <v>236</v>
      </c>
      <c r="AA45" s="119" t="s">
        <v>926</v>
      </c>
      <c r="AB45" s="119" t="s">
        <v>927</v>
      </c>
      <c r="AC45" s="119" t="s">
        <v>903</v>
      </c>
      <c r="AD45" s="119" t="s">
        <v>1340</v>
      </c>
      <c r="AE45" s="119"/>
      <c r="AF45" s="119" t="s">
        <v>252</v>
      </c>
      <c r="AG45" s="119" t="s">
        <v>954</v>
      </c>
      <c r="AH45" s="119" t="s">
        <v>954</v>
      </c>
      <c r="AI45" s="119">
        <v>54</v>
      </c>
      <c r="AJ45" s="119" t="s">
        <v>1339</v>
      </c>
      <c r="AK45" s="119" t="s">
        <v>1338</v>
      </c>
      <c r="AL45" s="119">
        <v>2013</v>
      </c>
      <c r="AM45" s="119">
        <v>2013</v>
      </c>
      <c r="AN45" s="119">
        <v>2014</v>
      </c>
      <c r="AO45" s="119" t="s">
        <v>411</v>
      </c>
    </row>
    <row r="46" spans="1:41" s="39" customFormat="1" ht="234" customHeight="1">
      <c r="A46" s="141">
        <v>41</v>
      </c>
      <c r="B46" s="119" t="s">
        <v>506</v>
      </c>
      <c r="C46" s="119" t="s">
        <v>53</v>
      </c>
      <c r="D46" s="119" t="s">
        <v>894</v>
      </c>
      <c r="E46" s="119" t="s">
        <v>1311</v>
      </c>
      <c r="F46" s="119" t="s">
        <v>897</v>
      </c>
      <c r="G46" s="120">
        <v>15618226</v>
      </c>
      <c r="H46" s="119" t="s">
        <v>832</v>
      </c>
      <c r="I46" s="119"/>
      <c r="J46" s="119"/>
      <c r="K46" s="119"/>
      <c r="L46" s="119" t="s">
        <v>833</v>
      </c>
      <c r="M46" s="119"/>
      <c r="N46" s="119"/>
      <c r="O46" s="119"/>
      <c r="P46" s="119" t="s">
        <v>173</v>
      </c>
      <c r="Q46" s="119"/>
      <c r="R46" s="120">
        <f t="shared" si="1"/>
        <v>15618226</v>
      </c>
      <c r="S46" s="120">
        <v>14822491</v>
      </c>
      <c r="T46" s="122">
        <f>R46-S46</f>
        <v>795735</v>
      </c>
      <c r="U46" s="119"/>
      <c r="V46" s="119"/>
      <c r="W46" s="122">
        <f>+S46+T46</f>
        <v>15618226</v>
      </c>
      <c r="X46" s="119" t="s">
        <v>879</v>
      </c>
      <c r="Y46" s="119" t="s">
        <v>901</v>
      </c>
      <c r="Z46" s="119" t="s">
        <v>724</v>
      </c>
      <c r="AA46" s="239" t="s">
        <v>959</v>
      </c>
      <c r="AB46" s="119" t="s">
        <v>958</v>
      </c>
      <c r="AC46" s="119" t="s">
        <v>960</v>
      </c>
      <c r="AD46" s="119" t="s">
        <v>1037</v>
      </c>
      <c r="AE46" s="119"/>
      <c r="AF46" s="119" t="s">
        <v>1039</v>
      </c>
      <c r="AG46" s="119" t="s">
        <v>1068</v>
      </c>
      <c r="AH46" s="119" t="s">
        <v>1068</v>
      </c>
      <c r="AI46" s="119">
        <v>68</v>
      </c>
      <c r="AJ46" s="119" t="s">
        <v>1069</v>
      </c>
      <c r="AK46" s="119" t="s">
        <v>1379</v>
      </c>
      <c r="AL46" s="119">
        <v>2013</v>
      </c>
      <c r="AM46" s="119">
        <v>2013</v>
      </c>
      <c r="AN46" s="119">
        <v>2014</v>
      </c>
      <c r="AO46" s="119" t="s">
        <v>411</v>
      </c>
    </row>
    <row r="47" spans="1:41" s="39" customFormat="1" ht="84" customHeight="1">
      <c r="A47" s="270">
        <v>42</v>
      </c>
      <c r="B47" s="119" t="s">
        <v>304</v>
      </c>
      <c r="C47" s="119" t="s">
        <v>408</v>
      </c>
      <c r="D47" s="119" t="s">
        <v>898</v>
      </c>
      <c r="E47" s="119" t="s">
        <v>1085</v>
      </c>
      <c r="F47" s="119" t="s">
        <v>899</v>
      </c>
      <c r="G47" s="120">
        <v>8436000</v>
      </c>
      <c r="H47" s="119" t="s">
        <v>832</v>
      </c>
      <c r="I47" s="119"/>
      <c r="J47" s="119"/>
      <c r="K47" s="119"/>
      <c r="L47" s="119" t="s">
        <v>914</v>
      </c>
      <c r="M47" s="119"/>
      <c r="N47" s="119"/>
      <c r="O47" s="119"/>
      <c r="P47" s="119" t="s">
        <v>173</v>
      </c>
      <c r="Q47" s="119"/>
      <c r="R47" s="120">
        <f t="shared" si="1"/>
        <v>8436000</v>
      </c>
      <c r="S47" s="120">
        <v>8435478</v>
      </c>
      <c r="T47" s="119"/>
      <c r="U47" s="119"/>
      <c r="V47" s="119"/>
      <c r="W47" s="122">
        <f>S47+U47+V47</f>
        <v>8435478</v>
      </c>
      <c r="X47" s="119" t="s">
        <v>872</v>
      </c>
      <c r="Y47" s="119" t="s">
        <v>900</v>
      </c>
      <c r="Z47" s="119" t="s">
        <v>236</v>
      </c>
      <c r="AA47" s="119" t="s">
        <v>926</v>
      </c>
      <c r="AB47" s="127">
        <v>41745</v>
      </c>
      <c r="AC47" s="127">
        <v>41764</v>
      </c>
      <c r="AD47" s="119" t="s">
        <v>967</v>
      </c>
      <c r="AE47" s="119"/>
      <c r="AF47" s="119" t="s">
        <v>324</v>
      </c>
      <c r="AG47" s="127">
        <v>41806</v>
      </c>
      <c r="AH47" s="127">
        <v>41806</v>
      </c>
      <c r="AI47" s="119">
        <v>27</v>
      </c>
      <c r="AJ47" s="127" t="s">
        <v>1973</v>
      </c>
      <c r="AK47" s="119" t="s">
        <v>1989</v>
      </c>
      <c r="AL47" s="119">
        <v>2013</v>
      </c>
      <c r="AM47" s="119">
        <v>2013</v>
      </c>
      <c r="AN47" s="119">
        <v>2014</v>
      </c>
      <c r="AO47" s="119" t="s">
        <v>411</v>
      </c>
    </row>
    <row r="48" spans="1:41" s="39" customFormat="1" ht="234" customHeight="1">
      <c r="A48" s="141">
        <v>43</v>
      </c>
      <c r="B48" s="119" t="s">
        <v>506</v>
      </c>
      <c r="C48" s="119" t="s">
        <v>53</v>
      </c>
      <c r="D48" s="119" t="s">
        <v>906</v>
      </c>
      <c r="E48" s="119" t="s">
        <v>1310</v>
      </c>
      <c r="F48" s="119" t="s">
        <v>910</v>
      </c>
      <c r="G48" s="120">
        <v>13670242</v>
      </c>
      <c r="H48" s="119" t="s">
        <v>832</v>
      </c>
      <c r="I48" s="119"/>
      <c r="J48" s="119"/>
      <c r="K48" s="119"/>
      <c r="L48" s="119" t="s">
        <v>907</v>
      </c>
      <c r="M48" s="119"/>
      <c r="N48" s="119"/>
      <c r="O48" s="119"/>
      <c r="P48" s="119" t="s">
        <v>173</v>
      </c>
      <c r="Q48" s="119"/>
      <c r="R48" s="120">
        <f t="shared" si="1"/>
        <v>13670242</v>
      </c>
      <c r="S48" s="120">
        <v>11244310</v>
      </c>
      <c r="T48" s="122">
        <f>R48-S48</f>
        <v>2425932</v>
      </c>
      <c r="U48" s="119"/>
      <c r="V48" s="119"/>
      <c r="W48" s="122">
        <f>S48+U48+V48</f>
        <v>11244310</v>
      </c>
      <c r="X48" s="119" t="s">
        <v>908</v>
      </c>
      <c r="Y48" s="119" t="s">
        <v>909</v>
      </c>
      <c r="Z48" s="119" t="s">
        <v>724</v>
      </c>
      <c r="AA48" s="240" t="s">
        <v>959</v>
      </c>
      <c r="AB48" s="119" t="s">
        <v>958</v>
      </c>
      <c r="AC48" s="119" t="s">
        <v>960</v>
      </c>
      <c r="AD48" s="119" t="s">
        <v>1037</v>
      </c>
      <c r="AE48" s="119"/>
      <c r="AF48" s="119" t="s">
        <v>1038</v>
      </c>
      <c r="AG48" s="119" t="s">
        <v>1068</v>
      </c>
      <c r="AH48" s="119" t="s">
        <v>1068</v>
      </c>
      <c r="AI48" s="119" t="s">
        <v>1207</v>
      </c>
      <c r="AJ48" s="119" t="s">
        <v>1231</v>
      </c>
      <c r="AK48" s="119" t="s">
        <v>1334</v>
      </c>
      <c r="AL48" s="119">
        <v>2013</v>
      </c>
      <c r="AM48" s="119">
        <v>2013</v>
      </c>
      <c r="AN48" s="119">
        <v>2014</v>
      </c>
      <c r="AO48" s="119" t="s">
        <v>1326</v>
      </c>
    </row>
    <row r="49" spans="1:41" s="39" customFormat="1" ht="96" customHeight="1">
      <c r="A49" s="270">
        <v>44</v>
      </c>
      <c r="B49" s="119" t="s">
        <v>304</v>
      </c>
      <c r="C49" s="119" t="s">
        <v>53</v>
      </c>
      <c r="D49" s="119" t="s">
        <v>912</v>
      </c>
      <c r="E49" s="119" t="s">
        <v>1058</v>
      </c>
      <c r="F49" s="119" t="s">
        <v>913</v>
      </c>
      <c r="G49" s="120">
        <v>48366064</v>
      </c>
      <c r="H49" s="119" t="s">
        <v>832</v>
      </c>
      <c r="I49" s="119"/>
      <c r="J49" s="119"/>
      <c r="K49" s="119"/>
      <c r="L49" s="119" t="s">
        <v>914</v>
      </c>
      <c r="M49" s="119"/>
      <c r="N49" s="119"/>
      <c r="O49" s="119"/>
      <c r="P49" s="119" t="s">
        <v>173</v>
      </c>
      <c r="Q49" s="119"/>
      <c r="R49" s="120">
        <f t="shared" si="1"/>
        <v>48366064</v>
      </c>
      <c r="S49" s="120">
        <v>39962774</v>
      </c>
      <c r="T49" s="122">
        <f>R49-S49</f>
        <v>8403290</v>
      </c>
      <c r="U49" s="119"/>
      <c r="V49" s="119"/>
      <c r="W49" s="122">
        <f>S49+U49+V49</f>
        <v>39962774</v>
      </c>
      <c r="X49" s="119" t="s">
        <v>872</v>
      </c>
      <c r="Y49" s="119" t="s">
        <v>915</v>
      </c>
      <c r="Z49" s="119" t="s">
        <v>174</v>
      </c>
      <c r="AA49" s="119" t="s">
        <v>957</v>
      </c>
      <c r="AB49" s="127">
        <v>41806</v>
      </c>
      <c r="AC49" s="127">
        <v>41820</v>
      </c>
      <c r="AD49" s="119" t="s">
        <v>1081</v>
      </c>
      <c r="AE49" s="119"/>
      <c r="AF49" s="119" t="s">
        <v>324</v>
      </c>
      <c r="AG49" s="127">
        <v>41877</v>
      </c>
      <c r="AH49" s="127">
        <v>41877</v>
      </c>
      <c r="AI49" s="119">
        <v>41</v>
      </c>
      <c r="AJ49" s="127">
        <v>41917</v>
      </c>
      <c r="AK49" s="119" t="s">
        <v>2269</v>
      </c>
      <c r="AL49" s="119">
        <v>2013</v>
      </c>
      <c r="AM49" s="119">
        <v>2013</v>
      </c>
      <c r="AN49" s="119">
        <v>2014</v>
      </c>
      <c r="AO49" s="119" t="s">
        <v>411</v>
      </c>
    </row>
    <row r="50" spans="1:41" s="39" customFormat="1" ht="192">
      <c r="A50" s="286">
        <v>45</v>
      </c>
      <c r="B50" s="119" t="s">
        <v>506</v>
      </c>
      <c r="C50" s="119" t="s">
        <v>407</v>
      </c>
      <c r="D50" s="119" t="s">
        <v>1048</v>
      </c>
      <c r="E50" s="119" t="s">
        <v>1154</v>
      </c>
      <c r="F50" s="119" t="s">
        <v>938</v>
      </c>
      <c r="G50" s="120">
        <v>76200647</v>
      </c>
      <c r="H50" s="119" t="s">
        <v>832</v>
      </c>
      <c r="I50" s="119"/>
      <c r="J50" s="119"/>
      <c r="K50" s="119"/>
      <c r="L50" s="119" t="s">
        <v>907</v>
      </c>
      <c r="M50" s="119"/>
      <c r="N50" s="119"/>
      <c r="O50" s="119"/>
      <c r="P50" s="119" t="s">
        <v>173</v>
      </c>
      <c r="Q50" s="119"/>
      <c r="R50" s="120">
        <f t="shared" si="1"/>
        <v>76200647</v>
      </c>
      <c r="S50" s="297">
        <v>65926000</v>
      </c>
      <c r="T50" s="122">
        <f>R50-S50</f>
        <v>10274647</v>
      </c>
      <c r="U50" s="119"/>
      <c r="V50" s="120">
        <v>589835</v>
      </c>
      <c r="W50" s="122">
        <f>S50+U50+V50</f>
        <v>66515835</v>
      </c>
      <c r="X50" s="119" t="s">
        <v>908</v>
      </c>
      <c r="Y50" s="119" t="s">
        <v>940</v>
      </c>
      <c r="Z50" s="119" t="s">
        <v>228</v>
      </c>
      <c r="AA50" s="240" t="s">
        <v>961</v>
      </c>
      <c r="AB50" s="119" t="s">
        <v>932</v>
      </c>
      <c r="AC50" s="119" t="s">
        <v>962</v>
      </c>
      <c r="AD50" s="119" t="s">
        <v>1026</v>
      </c>
      <c r="AE50" s="119" t="s">
        <v>1043</v>
      </c>
      <c r="AF50" s="119" t="s">
        <v>257</v>
      </c>
      <c r="AG50" s="119" t="s">
        <v>989</v>
      </c>
      <c r="AH50" s="119" t="s">
        <v>989</v>
      </c>
      <c r="AI50" s="119" t="s">
        <v>1232</v>
      </c>
      <c r="AJ50" s="119" t="s">
        <v>1233</v>
      </c>
      <c r="AK50" s="119" t="s">
        <v>1515</v>
      </c>
      <c r="AL50" s="119">
        <v>2013</v>
      </c>
      <c r="AM50" s="119">
        <v>2013</v>
      </c>
      <c r="AN50" s="119">
        <v>2014</v>
      </c>
      <c r="AO50" s="119" t="s">
        <v>411</v>
      </c>
    </row>
    <row r="51" spans="1:41" s="16" customFormat="1" ht="144" customHeight="1">
      <c r="A51" s="285">
        <v>46</v>
      </c>
      <c r="B51" s="119" t="s">
        <v>304</v>
      </c>
      <c r="C51" s="119" t="s">
        <v>53</v>
      </c>
      <c r="D51" s="119" t="s">
        <v>1328</v>
      </c>
      <c r="E51" s="119" t="s">
        <v>1089</v>
      </c>
      <c r="F51" s="119" t="s">
        <v>942</v>
      </c>
      <c r="G51" s="120">
        <v>47578342</v>
      </c>
      <c r="H51" s="119" t="s">
        <v>832</v>
      </c>
      <c r="I51" s="119"/>
      <c r="J51" s="119"/>
      <c r="K51" s="119"/>
      <c r="L51" s="119" t="s">
        <v>914</v>
      </c>
      <c r="M51" s="119"/>
      <c r="N51" s="119"/>
      <c r="O51" s="119"/>
      <c r="P51" s="119" t="s">
        <v>173</v>
      </c>
      <c r="Q51" s="119"/>
      <c r="R51" s="120">
        <v>47578342</v>
      </c>
      <c r="S51" s="120">
        <v>47353551</v>
      </c>
      <c r="T51" s="122">
        <f>R51-S51</f>
        <v>224791</v>
      </c>
      <c r="U51" s="119"/>
      <c r="V51" s="120">
        <v>654018</v>
      </c>
      <c r="W51" s="122">
        <f>S51+U51+V51</f>
        <v>48007569</v>
      </c>
      <c r="X51" s="119" t="s">
        <v>872</v>
      </c>
      <c r="Y51" s="119" t="s">
        <v>943</v>
      </c>
      <c r="Z51" s="119" t="s">
        <v>174</v>
      </c>
      <c r="AA51" s="119" t="s">
        <v>975</v>
      </c>
      <c r="AB51" s="127">
        <v>41824</v>
      </c>
      <c r="AC51" s="127">
        <v>41844</v>
      </c>
      <c r="AD51" s="119" t="s">
        <v>1061</v>
      </c>
      <c r="AE51" s="119"/>
      <c r="AF51" s="119" t="s">
        <v>324</v>
      </c>
      <c r="AG51" s="127">
        <v>41904</v>
      </c>
      <c r="AH51" s="127">
        <v>41904</v>
      </c>
      <c r="AI51" s="119" t="s">
        <v>1723</v>
      </c>
      <c r="AJ51" s="127" t="s">
        <v>1724</v>
      </c>
      <c r="AK51" s="119" t="s">
        <v>1725</v>
      </c>
      <c r="AL51" s="119">
        <v>2013</v>
      </c>
      <c r="AM51" s="119">
        <v>2013</v>
      </c>
      <c r="AN51" s="119" t="s">
        <v>956</v>
      </c>
      <c r="AO51" s="119" t="s">
        <v>411</v>
      </c>
    </row>
    <row r="52" spans="1:41" s="16" customFormat="1" ht="108" customHeight="1">
      <c r="A52" s="312">
        <v>47</v>
      </c>
      <c r="B52" s="292" t="s">
        <v>304</v>
      </c>
      <c r="C52" s="292" t="s">
        <v>408</v>
      </c>
      <c r="D52" s="292" t="s">
        <v>971</v>
      </c>
      <c r="E52" s="292" t="s">
        <v>1096</v>
      </c>
      <c r="F52" s="292" t="s">
        <v>972</v>
      </c>
      <c r="G52" s="313">
        <v>9996635</v>
      </c>
      <c r="H52" s="292" t="s">
        <v>973</v>
      </c>
      <c r="I52" s="292" t="s">
        <v>974</v>
      </c>
      <c r="J52" s="292" t="s">
        <v>984</v>
      </c>
      <c r="K52" s="292" t="s">
        <v>1060</v>
      </c>
      <c r="L52" s="292"/>
      <c r="M52" s="292"/>
      <c r="N52" s="292"/>
      <c r="O52" s="292"/>
      <c r="P52" s="292" t="s">
        <v>75</v>
      </c>
      <c r="Q52" s="292" t="s">
        <v>1580</v>
      </c>
      <c r="R52" s="292"/>
      <c r="S52" s="292"/>
      <c r="T52" s="292"/>
      <c r="U52" s="292"/>
      <c r="V52" s="292"/>
      <c r="W52" s="292"/>
      <c r="X52" s="292"/>
      <c r="Y52" s="292"/>
      <c r="Z52" s="292"/>
      <c r="AA52" s="292"/>
      <c r="AB52" s="292"/>
      <c r="AC52" s="292"/>
      <c r="AD52" s="292"/>
      <c r="AE52" s="292"/>
      <c r="AF52" s="292"/>
      <c r="AG52" s="292"/>
      <c r="AH52" s="292"/>
      <c r="AI52" s="292"/>
      <c r="AJ52" s="292"/>
      <c r="AK52" s="292"/>
      <c r="AL52" s="292">
        <v>2014</v>
      </c>
      <c r="AM52" s="292"/>
      <c r="AN52" s="292"/>
      <c r="AO52" s="292" t="s">
        <v>1624</v>
      </c>
    </row>
    <row r="53" spans="1:41" s="16" customFormat="1" ht="168" customHeight="1">
      <c r="A53" s="270">
        <v>48</v>
      </c>
      <c r="B53" s="245" t="s">
        <v>76</v>
      </c>
      <c r="C53" s="245" t="s">
        <v>541</v>
      </c>
      <c r="D53" s="245" t="s">
        <v>978</v>
      </c>
      <c r="E53" s="265" t="s">
        <v>1164</v>
      </c>
      <c r="F53" s="266" t="s">
        <v>979</v>
      </c>
      <c r="G53" s="267">
        <v>9998529</v>
      </c>
      <c r="H53" s="245" t="s">
        <v>973</v>
      </c>
      <c r="I53" s="245" t="s">
        <v>1047</v>
      </c>
      <c r="J53" s="245"/>
      <c r="K53" s="245"/>
      <c r="L53" s="245"/>
      <c r="M53" s="245"/>
      <c r="N53" s="245"/>
      <c r="O53" s="245" t="s">
        <v>1445</v>
      </c>
      <c r="P53" s="245" t="s">
        <v>75</v>
      </c>
      <c r="Q53" s="245"/>
      <c r="R53" s="267"/>
      <c r="S53" s="245"/>
      <c r="T53" s="245"/>
      <c r="U53" s="245"/>
      <c r="V53" s="245"/>
      <c r="W53" s="245"/>
      <c r="X53" s="245"/>
      <c r="Y53" s="245"/>
      <c r="Z53" s="245"/>
      <c r="AA53" s="245"/>
      <c r="AB53" s="245"/>
      <c r="AC53" s="245"/>
      <c r="AD53" s="245"/>
      <c r="AE53" s="245"/>
      <c r="AF53" s="245"/>
      <c r="AG53" s="245"/>
      <c r="AH53" s="245"/>
      <c r="AI53" s="245"/>
      <c r="AJ53" s="245"/>
      <c r="AK53" s="245"/>
      <c r="AL53" s="245">
        <v>2014</v>
      </c>
      <c r="AM53" s="245"/>
      <c r="AN53" s="245"/>
      <c r="AO53" s="245" t="s">
        <v>75</v>
      </c>
    </row>
    <row r="54" spans="1:41" s="16" customFormat="1" ht="144" customHeight="1">
      <c r="A54" s="286">
        <v>49</v>
      </c>
      <c r="B54" s="119" t="s">
        <v>304</v>
      </c>
      <c r="C54" s="119" t="s">
        <v>541</v>
      </c>
      <c r="D54" s="119" t="s">
        <v>1046</v>
      </c>
      <c r="E54" s="119" t="s">
        <v>1088</v>
      </c>
      <c r="F54" s="305" t="s">
        <v>1034</v>
      </c>
      <c r="G54" s="306">
        <v>32954431</v>
      </c>
      <c r="H54" s="119" t="s">
        <v>832</v>
      </c>
      <c r="I54" s="119"/>
      <c r="J54" s="119"/>
      <c r="K54" s="119"/>
      <c r="L54" s="119" t="s">
        <v>914</v>
      </c>
      <c r="M54" s="119"/>
      <c r="N54" s="119"/>
      <c r="O54" s="119"/>
      <c r="P54" s="240" t="s">
        <v>173</v>
      </c>
      <c r="Q54" s="119"/>
      <c r="R54" s="120">
        <v>32954431</v>
      </c>
      <c r="S54" s="120">
        <v>30006296</v>
      </c>
      <c r="T54" s="120">
        <f>R54-S54</f>
        <v>2948135</v>
      </c>
      <c r="U54" s="120">
        <v>717443</v>
      </c>
      <c r="V54" s="120">
        <v>329544</v>
      </c>
      <c r="W54" s="120">
        <f>S54+U54+V54</f>
        <v>31053283</v>
      </c>
      <c r="X54" s="119"/>
      <c r="Y54" s="119" t="s">
        <v>1035</v>
      </c>
      <c r="Z54" s="119" t="s">
        <v>236</v>
      </c>
      <c r="AA54" s="119" t="s">
        <v>1033</v>
      </c>
      <c r="AB54" s="127">
        <v>41851</v>
      </c>
      <c r="AC54" s="127">
        <v>41871</v>
      </c>
      <c r="AD54" s="128" t="s">
        <v>1158</v>
      </c>
      <c r="AE54" s="119" t="s">
        <v>1234</v>
      </c>
      <c r="AF54" s="240" t="s">
        <v>257</v>
      </c>
      <c r="AG54" s="127">
        <v>41956</v>
      </c>
      <c r="AH54" s="127">
        <v>41925</v>
      </c>
      <c r="AI54" s="307" t="s">
        <v>1297</v>
      </c>
      <c r="AJ54" s="127" t="s">
        <v>1298</v>
      </c>
      <c r="AK54" s="119" t="s">
        <v>1495</v>
      </c>
      <c r="AL54" s="119">
        <v>2013</v>
      </c>
      <c r="AM54" s="119">
        <v>2013</v>
      </c>
      <c r="AN54" s="119">
        <v>2014</v>
      </c>
      <c r="AO54" s="240" t="s">
        <v>411</v>
      </c>
    </row>
    <row r="55" spans="1:41" ht="96" customHeight="1">
      <c r="A55" s="285">
        <v>50</v>
      </c>
      <c r="B55" s="128" t="s">
        <v>304</v>
      </c>
      <c r="C55" s="240" t="s">
        <v>408</v>
      </c>
      <c r="D55" s="128" t="s">
        <v>991</v>
      </c>
      <c r="E55" s="128" t="s">
        <v>1084</v>
      </c>
      <c r="F55" s="308" t="s">
        <v>992</v>
      </c>
      <c r="G55" s="132">
        <v>15805739</v>
      </c>
      <c r="H55" s="119" t="s">
        <v>832</v>
      </c>
      <c r="I55" s="309"/>
      <c r="J55" s="309"/>
      <c r="K55" s="309"/>
      <c r="L55" s="119" t="s">
        <v>914</v>
      </c>
      <c r="M55" s="309"/>
      <c r="N55" s="309"/>
      <c r="O55" s="309"/>
      <c r="P55" s="240" t="s">
        <v>173</v>
      </c>
      <c r="Q55" s="309"/>
      <c r="R55" s="132">
        <v>15805739</v>
      </c>
      <c r="S55" s="132">
        <v>15805609</v>
      </c>
      <c r="T55" s="310">
        <f>R55-S55</f>
        <v>130</v>
      </c>
      <c r="U55" s="309"/>
      <c r="V55" s="132">
        <v>235359</v>
      </c>
      <c r="W55" s="310">
        <f>S55+V55</f>
        <v>16040968</v>
      </c>
      <c r="X55" s="309"/>
      <c r="Y55" s="130" t="s">
        <v>993</v>
      </c>
      <c r="Z55" s="240" t="s">
        <v>236</v>
      </c>
      <c r="AA55" s="240" t="s">
        <v>1033</v>
      </c>
      <c r="AB55" s="311">
        <v>41851</v>
      </c>
      <c r="AC55" s="311">
        <v>41871</v>
      </c>
      <c r="AD55" s="128" t="s">
        <v>1158</v>
      </c>
      <c r="AE55" s="128" t="s">
        <v>1235</v>
      </c>
      <c r="AF55" s="240" t="s">
        <v>257</v>
      </c>
      <c r="AG55" s="127">
        <v>41956</v>
      </c>
      <c r="AH55" s="127">
        <v>41925</v>
      </c>
      <c r="AI55" s="307">
        <v>54</v>
      </c>
      <c r="AJ55" s="127">
        <v>41978</v>
      </c>
      <c r="AK55" s="128" t="s">
        <v>1491</v>
      </c>
      <c r="AL55" s="307">
        <v>2013</v>
      </c>
      <c r="AM55" s="307">
        <v>2013</v>
      </c>
      <c r="AN55" s="307">
        <v>2014</v>
      </c>
      <c r="AO55" s="240" t="s">
        <v>411</v>
      </c>
    </row>
    <row r="56" spans="1:41" s="16" customFormat="1" ht="96" customHeight="1">
      <c r="A56" s="141">
        <v>51</v>
      </c>
      <c r="B56" s="33" t="s">
        <v>76</v>
      </c>
      <c r="C56" s="104" t="s">
        <v>541</v>
      </c>
      <c r="D56" s="33" t="s">
        <v>1008</v>
      </c>
      <c r="E56" s="33" t="s">
        <v>1203</v>
      </c>
      <c r="F56" s="187" t="s">
        <v>1009</v>
      </c>
      <c r="G56" s="105">
        <v>33621265</v>
      </c>
      <c r="H56" s="5" t="s">
        <v>832</v>
      </c>
      <c r="I56" s="45"/>
      <c r="J56" s="45"/>
      <c r="K56" s="45"/>
      <c r="L56" s="5" t="s">
        <v>914</v>
      </c>
      <c r="M56" s="45"/>
      <c r="N56" s="45"/>
      <c r="O56" s="45"/>
      <c r="P56" s="104" t="s">
        <v>173</v>
      </c>
      <c r="Q56" s="134"/>
      <c r="R56" s="105">
        <v>33621265</v>
      </c>
      <c r="S56" s="105">
        <v>28898741</v>
      </c>
      <c r="T56" s="45"/>
      <c r="U56" s="45"/>
      <c r="V56" s="105">
        <v>113127</v>
      </c>
      <c r="W56" s="45"/>
      <c r="X56" s="45"/>
      <c r="Y56" s="41" t="s">
        <v>1010</v>
      </c>
      <c r="Z56" s="104" t="s">
        <v>1012</v>
      </c>
      <c r="AA56" s="104" t="s">
        <v>1011</v>
      </c>
      <c r="AB56" s="109">
        <v>41731</v>
      </c>
      <c r="AC56" s="109">
        <v>41754</v>
      </c>
      <c r="AD56" s="33" t="s">
        <v>1013</v>
      </c>
      <c r="AE56" s="104"/>
      <c r="AF56" s="104" t="s">
        <v>257</v>
      </c>
      <c r="AG56" s="109">
        <v>41817</v>
      </c>
      <c r="AH56" s="109">
        <v>41817</v>
      </c>
      <c r="AI56" s="33" t="s">
        <v>1051</v>
      </c>
      <c r="AJ56" s="243">
        <v>41911</v>
      </c>
      <c r="AK56" s="33" t="s">
        <v>1335</v>
      </c>
      <c r="AL56" s="98">
        <v>2013</v>
      </c>
      <c r="AM56" s="98">
        <v>2013</v>
      </c>
      <c r="AN56" s="98">
        <v>2014</v>
      </c>
      <c r="AO56" s="104" t="s">
        <v>411</v>
      </c>
    </row>
    <row r="57" spans="1:41" s="16" customFormat="1" ht="60" customHeight="1">
      <c r="A57" s="270">
        <v>52</v>
      </c>
      <c r="B57" s="33" t="s">
        <v>76</v>
      </c>
      <c r="C57" s="104" t="s">
        <v>541</v>
      </c>
      <c r="D57" s="33" t="s">
        <v>1531</v>
      </c>
      <c r="E57" s="33" t="s">
        <v>1164</v>
      </c>
      <c r="F57" s="187" t="s">
        <v>1014</v>
      </c>
      <c r="G57" s="105">
        <v>10866938</v>
      </c>
      <c r="H57" s="5" t="s">
        <v>832</v>
      </c>
      <c r="I57" s="5"/>
      <c r="J57" s="5"/>
      <c r="K57" s="5"/>
      <c r="L57" s="5"/>
      <c r="M57" s="5"/>
      <c r="N57" s="5"/>
      <c r="O57" s="5"/>
      <c r="P57" s="104" t="s">
        <v>173</v>
      </c>
      <c r="Q57" s="13"/>
      <c r="R57" s="105">
        <v>10866938</v>
      </c>
      <c r="S57" s="105">
        <v>10860868</v>
      </c>
      <c r="T57" s="5"/>
      <c r="U57" s="5"/>
      <c r="V57" s="105">
        <v>168365</v>
      </c>
      <c r="W57" s="5"/>
      <c r="X57" s="5"/>
      <c r="Y57" s="41" t="s">
        <v>1015</v>
      </c>
      <c r="Z57" s="5" t="s">
        <v>527</v>
      </c>
      <c r="AA57" s="5" t="s">
        <v>1016</v>
      </c>
      <c r="AB57" s="7">
        <v>41815</v>
      </c>
      <c r="AC57" s="7">
        <v>41835</v>
      </c>
      <c r="AD57" s="5" t="s">
        <v>1202</v>
      </c>
      <c r="AE57" s="5"/>
      <c r="AF57" s="5" t="s">
        <v>324</v>
      </c>
      <c r="AG57" s="7">
        <v>41911</v>
      </c>
      <c r="AH57" s="7">
        <v>41911</v>
      </c>
      <c r="AI57" s="5">
        <v>54</v>
      </c>
      <c r="AJ57" s="7" t="s">
        <v>1432</v>
      </c>
      <c r="AK57" s="5" t="s">
        <v>1433</v>
      </c>
      <c r="AL57" s="5">
        <v>2013</v>
      </c>
      <c r="AM57" s="5">
        <v>2013</v>
      </c>
      <c r="AN57" s="5">
        <v>2014</v>
      </c>
      <c r="AO57" s="104" t="s">
        <v>411</v>
      </c>
    </row>
    <row r="58" spans="1:41" s="16" customFormat="1" ht="60" customHeight="1">
      <c r="A58" s="141">
        <v>53</v>
      </c>
      <c r="B58" s="33" t="s">
        <v>76</v>
      </c>
      <c r="C58" s="104" t="s">
        <v>53</v>
      </c>
      <c r="D58" s="33" t="s">
        <v>1519</v>
      </c>
      <c r="E58" s="33" t="s">
        <v>1204</v>
      </c>
      <c r="F58" s="187" t="s">
        <v>1019</v>
      </c>
      <c r="G58" s="105">
        <v>10209864</v>
      </c>
      <c r="H58" s="5" t="s">
        <v>832</v>
      </c>
      <c r="I58" s="5"/>
      <c r="J58" s="5"/>
      <c r="K58" s="5"/>
      <c r="L58" s="5"/>
      <c r="M58" s="5"/>
      <c r="N58" s="5"/>
      <c r="O58" s="5"/>
      <c r="P58" s="104" t="s">
        <v>173</v>
      </c>
      <c r="Q58" s="13"/>
      <c r="R58" s="105">
        <v>10209864</v>
      </c>
      <c r="S58" s="105">
        <v>10200775</v>
      </c>
      <c r="T58" s="5"/>
      <c r="U58" s="5"/>
      <c r="V58" s="105">
        <v>0</v>
      </c>
      <c r="W58" s="5"/>
      <c r="X58" s="5"/>
      <c r="Y58" s="41" t="s">
        <v>1018</v>
      </c>
      <c r="Z58" s="5" t="s">
        <v>527</v>
      </c>
      <c r="AA58" s="5" t="s">
        <v>1016</v>
      </c>
      <c r="AB58" s="7">
        <v>41815</v>
      </c>
      <c r="AC58" s="7">
        <v>41835</v>
      </c>
      <c r="AD58" s="5" t="s">
        <v>1202</v>
      </c>
      <c r="AE58" s="5"/>
      <c r="AF58" s="5" t="s">
        <v>324</v>
      </c>
      <c r="AG58" s="7">
        <v>41890</v>
      </c>
      <c r="AH58" s="7">
        <v>41890</v>
      </c>
      <c r="AI58" s="5">
        <v>27</v>
      </c>
      <c r="AJ58" s="7" t="s">
        <v>1435</v>
      </c>
      <c r="AK58" s="5" t="s">
        <v>1366</v>
      </c>
      <c r="AL58" s="5">
        <v>2013</v>
      </c>
      <c r="AM58" s="5">
        <v>2013</v>
      </c>
      <c r="AN58" s="5">
        <v>2014</v>
      </c>
      <c r="AO58" s="104" t="s">
        <v>411</v>
      </c>
    </row>
    <row r="59" spans="1:41" s="16" customFormat="1" ht="96" customHeight="1">
      <c r="A59" s="270">
        <v>54</v>
      </c>
      <c r="B59" s="33" t="s">
        <v>76</v>
      </c>
      <c r="C59" s="104" t="s">
        <v>53</v>
      </c>
      <c r="D59" s="33" t="s">
        <v>1020</v>
      </c>
      <c r="E59" s="33" t="s">
        <v>1203</v>
      </c>
      <c r="F59" s="187" t="s">
        <v>1021</v>
      </c>
      <c r="G59" s="105">
        <v>34029590</v>
      </c>
      <c r="H59" s="5" t="s">
        <v>832</v>
      </c>
      <c r="I59" s="5"/>
      <c r="J59" s="5"/>
      <c r="K59" s="5"/>
      <c r="L59" s="5"/>
      <c r="M59" s="5"/>
      <c r="N59" s="5"/>
      <c r="O59" s="5"/>
      <c r="P59" s="104" t="s">
        <v>173</v>
      </c>
      <c r="Q59" s="13"/>
      <c r="R59" s="105">
        <v>34029590</v>
      </c>
      <c r="S59" s="105">
        <v>31292335</v>
      </c>
      <c r="T59" s="5"/>
      <c r="U59" s="5"/>
      <c r="V59" s="105">
        <v>115994</v>
      </c>
      <c r="W59" s="5"/>
      <c r="X59" s="5"/>
      <c r="Y59" s="41" t="s">
        <v>1017</v>
      </c>
      <c r="Z59" s="5" t="s">
        <v>527</v>
      </c>
      <c r="AA59" s="5" t="s">
        <v>1016</v>
      </c>
      <c r="AB59" s="7">
        <v>41815</v>
      </c>
      <c r="AC59" s="7">
        <v>41835</v>
      </c>
      <c r="AD59" s="5" t="s">
        <v>1202</v>
      </c>
      <c r="AE59" s="5"/>
      <c r="AF59" s="5" t="s">
        <v>324</v>
      </c>
      <c r="AG59" s="7">
        <v>41890</v>
      </c>
      <c r="AH59" s="7">
        <v>41890</v>
      </c>
      <c r="AI59" s="5">
        <v>54</v>
      </c>
      <c r="AJ59" s="7" t="s">
        <v>1399</v>
      </c>
      <c r="AK59" s="5" t="s">
        <v>1434</v>
      </c>
      <c r="AL59" s="5">
        <v>2013</v>
      </c>
      <c r="AM59" s="5">
        <v>2013</v>
      </c>
      <c r="AN59" s="5">
        <v>2014</v>
      </c>
      <c r="AO59" s="104" t="s">
        <v>411</v>
      </c>
    </row>
    <row r="60" spans="1:41" s="16" customFormat="1" ht="72" customHeight="1">
      <c r="A60" s="286">
        <v>55</v>
      </c>
      <c r="B60" s="119" t="s">
        <v>304</v>
      </c>
      <c r="C60" s="119" t="s">
        <v>541</v>
      </c>
      <c r="D60" s="119" t="s">
        <v>1027</v>
      </c>
      <c r="E60" s="119" t="s">
        <v>1090</v>
      </c>
      <c r="F60" s="119" t="s">
        <v>1028</v>
      </c>
      <c r="G60" s="120">
        <v>16359197</v>
      </c>
      <c r="H60" s="119" t="s">
        <v>832</v>
      </c>
      <c r="I60" s="119"/>
      <c r="J60" s="119"/>
      <c r="K60" s="119"/>
      <c r="L60" s="119" t="s">
        <v>914</v>
      </c>
      <c r="M60" s="119"/>
      <c r="N60" s="119"/>
      <c r="O60" s="119"/>
      <c r="P60" s="119" t="s">
        <v>1029</v>
      </c>
      <c r="Q60" s="119"/>
      <c r="R60" s="120">
        <v>16359197</v>
      </c>
      <c r="S60" s="120">
        <v>16071426</v>
      </c>
      <c r="T60" s="119"/>
      <c r="U60" s="119"/>
      <c r="V60" s="120">
        <v>163592</v>
      </c>
      <c r="W60" s="122">
        <f aca="true" t="shared" si="2" ref="W60:W65">S60+U60+V60</f>
        <v>16235018</v>
      </c>
      <c r="X60" s="119"/>
      <c r="Y60" s="130" t="s">
        <v>1030</v>
      </c>
      <c r="Z60" s="119" t="s">
        <v>174</v>
      </c>
      <c r="AA60" s="119" t="s">
        <v>1159</v>
      </c>
      <c r="AB60" s="127">
        <v>41899</v>
      </c>
      <c r="AC60" s="127">
        <v>41919</v>
      </c>
      <c r="AD60" s="119" t="s">
        <v>1211</v>
      </c>
      <c r="AE60" s="119"/>
      <c r="AF60" s="119" t="s">
        <v>324</v>
      </c>
      <c r="AG60" s="127">
        <v>41960</v>
      </c>
      <c r="AH60" s="127">
        <v>41960</v>
      </c>
      <c r="AI60" s="119">
        <v>60</v>
      </c>
      <c r="AJ60" s="127">
        <v>42019</v>
      </c>
      <c r="AK60" s="119" t="s">
        <v>1492</v>
      </c>
      <c r="AL60" s="119">
        <v>2013</v>
      </c>
      <c r="AM60" s="119">
        <v>2013</v>
      </c>
      <c r="AN60" s="119" t="s">
        <v>956</v>
      </c>
      <c r="AO60" s="119" t="s">
        <v>411</v>
      </c>
    </row>
    <row r="61" spans="1:41" s="39" customFormat="1" ht="252">
      <c r="A61" s="270">
        <v>56</v>
      </c>
      <c r="B61" s="119" t="s">
        <v>506</v>
      </c>
      <c r="C61" s="119" t="s">
        <v>301</v>
      </c>
      <c r="D61" s="119" t="s">
        <v>1053</v>
      </c>
      <c r="E61" s="119" t="s">
        <v>1148</v>
      </c>
      <c r="F61" s="119" t="s">
        <v>1054</v>
      </c>
      <c r="G61" s="120">
        <v>7411403</v>
      </c>
      <c r="H61" s="119" t="s">
        <v>832</v>
      </c>
      <c r="I61" s="119" t="s">
        <v>1055</v>
      </c>
      <c r="J61" s="119"/>
      <c r="K61" s="119"/>
      <c r="L61" s="119" t="s">
        <v>833</v>
      </c>
      <c r="M61" s="119"/>
      <c r="N61" s="119"/>
      <c r="O61" s="119"/>
      <c r="P61" s="119" t="s">
        <v>173</v>
      </c>
      <c r="Q61" s="119"/>
      <c r="R61" s="120">
        <f>G61</f>
        <v>7411403</v>
      </c>
      <c r="S61" s="120">
        <v>7374430</v>
      </c>
      <c r="T61" s="122"/>
      <c r="U61" s="119"/>
      <c r="V61" s="132">
        <v>74114</v>
      </c>
      <c r="W61" s="122">
        <f t="shared" si="2"/>
        <v>7448544</v>
      </c>
      <c r="X61" s="119" t="s">
        <v>879</v>
      </c>
      <c r="Y61" s="119" t="s">
        <v>1056</v>
      </c>
      <c r="Z61" s="119" t="s">
        <v>236</v>
      </c>
      <c r="AA61" s="119" t="s">
        <v>1156</v>
      </c>
      <c r="AB61" s="119" t="s">
        <v>1157</v>
      </c>
      <c r="AC61" s="119" t="s">
        <v>1070</v>
      </c>
      <c r="AD61" s="119" t="s">
        <v>1213</v>
      </c>
      <c r="AE61" s="119"/>
      <c r="AF61" s="119" t="s">
        <v>1214</v>
      </c>
      <c r="AG61" s="119" t="s">
        <v>1295</v>
      </c>
      <c r="AH61" s="119" t="s">
        <v>1295</v>
      </c>
      <c r="AI61" s="119">
        <v>27</v>
      </c>
      <c r="AJ61" s="119" t="s">
        <v>1296</v>
      </c>
      <c r="AK61" s="119" t="s">
        <v>1552</v>
      </c>
      <c r="AL61" s="119">
        <v>2013</v>
      </c>
      <c r="AM61" s="119">
        <v>2013</v>
      </c>
      <c r="AN61" s="119">
        <v>2014</v>
      </c>
      <c r="AO61" s="119" t="s">
        <v>411</v>
      </c>
    </row>
    <row r="62" spans="1:41" s="16" customFormat="1" ht="120" customHeight="1">
      <c r="A62" s="141">
        <v>57</v>
      </c>
      <c r="B62" s="119" t="s">
        <v>304</v>
      </c>
      <c r="C62" s="119" t="s">
        <v>541</v>
      </c>
      <c r="D62" s="119" t="s">
        <v>1064</v>
      </c>
      <c r="E62" s="119" t="s">
        <v>1065</v>
      </c>
      <c r="F62" s="119" t="s">
        <v>1066</v>
      </c>
      <c r="G62" s="120">
        <v>2494373</v>
      </c>
      <c r="H62" s="119" t="s">
        <v>832</v>
      </c>
      <c r="I62" s="119"/>
      <c r="J62" s="119"/>
      <c r="K62" s="119"/>
      <c r="L62" s="119"/>
      <c r="M62" s="119"/>
      <c r="N62" s="119"/>
      <c r="O62" s="119"/>
      <c r="P62" s="119" t="s">
        <v>173</v>
      </c>
      <c r="Q62" s="119"/>
      <c r="R62" s="120">
        <v>2494373</v>
      </c>
      <c r="S62" s="120">
        <v>2494342</v>
      </c>
      <c r="T62" s="119"/>
      <c r="U62" s="119"/>
      <c r="V62" s="120">
        <v>24944</v>
      </c>
      <c r="W62" s="122">
        <f t="shared" si="2"/>
        <v>2519286</v>
      </c>
      <c r="X62" s="119"/>
      <c r="Y62" s="119" t="s">
        <v>1067</v>
      </c>
      <c r="Z62" s="119"/>
      <c r="AA62" s="119"/>
      <c r="AB62" s="119"/>
      <c r="AC62" s="119"/>
      <c r="AD62" s="119"/>
      <c r="AE62" s="119"/>
      <c r="AF62" s="119"/>
      <c r="AG62" s="119"/>
      <c r="AH62" s="127">
        <v>41852</v>
      </c>
      <c r="AI62" s="119">
        <v>90</v>
      </c>
      <c r="AJ62" s="127">
        <v>41944</v>
      </c>
      <c r="AK62" s="119" t="s">
        <v>1336</v>
      </c>
      <c r="AL62" s="119">
        <v>2013</v>
      </c>
      <c r="AM62" s="119">
        <v>2013</v>
      </c>
      <c r="AN62" s="119">
        <v>2014</v>
      </c>
      <c r="AO62" s="119" t="s">
        <v>411</v>
      </c>
    </row>
    <row r="63" spans="1:41" s="16" customFormat="1" ht="108" customHeight="1">
      <c r="A63" s="285">
        <v>58</v>
      </c>
      <c r="B63" s="119" t="s">
        <v>304</v>
      </c>
      <c r="C63" s="119" t="s">
        <v>408</v>
      </c>
      <c r="D63" s="119" t="s">
        <v>1117</v>
      </c>
      <c r="E63" s="119" t="s">
        <v>1118</v>
      </c>
      <c r="F63" s="119" t="s">
        <v>1119</v>
      </c>
      <c r="G63" s="120">
        <v>16881483</v>
      </c>
      <c r="H63" s="119" t="s">
        <v>832</v>
      </c>
      <c r="I63" s="119"/>
      <c r="J63" s="119"/>
      <c r="K63" s="119"/>
      <c r="L63" s="119"/>
      <c r="M63" s="119"/>
      <c r="N63" s="119"/>
      <c r="O63" s="119"/>
      <c r="P63" s="119" t="s">
        <v>173</v>
      </c>
      <c r="Q63" s="119"/>
      <c r="R63" s="120">
        <v>16881483</v>
      </c>
      <c r="S63" s="120">
        <v>15810638</v>
      </c>
      <c r="T63" s="119"/>
      <c r="U63" s="119"/>
      <c r="V63" s="120">
        <v>168815</v>
      </c>
      <c r="W63" s="120">
        <f t="shared" si="2"/>
        <v>15979453</v>
      </c>
      <c r="X63" s="119"/>
      <c r="Y63" s="119" t="s">
        <v>1120</v>
      </c>
      <c r="Z63" s="119" t="s">
        <v>174</v>
      </c>
      <c r="AA63" s="119" t="s">
        <v>1159</v>
      </c>
      <c r="AB63" s="127">
        <v>41899</v>
      </c>
      <c r="AC63" s="127">
        <v>41919</v>
      </c>
      <c r="AD63" s="119" t="s">
        <v>1211</v>
      </c>
      <c r="AE63" s="119" t="s">
        <v>1205</v>
      </c>
      <c r="AF63" s="119" t="s">
        <v>324</v>
      </c>
      <c r="AG63" s="127">
        <v>41960</v>
      </c>
      <c r="AH63" s="127">
        <v>41960</v>
      </c>
      <c r="AI63" s="119">
        <v>60</v>
      </c>
      <c r="AJ63" s="127">
        <v>42019</v>
      </c>
      <c r="AK63" s="119" t="s">
        <v>1493</v>
      </c>
      <c r="AL63" s="119">
        <v>2013</v>
      </c>
      <c r="AM63" s="119">
        <v>2013</v>
      </c>
      <c r="AN63" s="119" t="s">
        <v>956</v>
      </c>
      <c r="AO63" s="119" t="s">
        <v>411</v>
      </c>
    </row>
    <row r="64" spans="1:41" s="16" customFormat="1" ht="96" customHeight="1">
      <c r="A64" s="324">
        <v>59</v>
      </c>
      <c r="B64" s="325" t="s">
        <v>76</v>
      </c>
      <c r="C64" s="325" t="s">
        <v>65</v>
      </c>
      <c r="D64" s="325" t="s">
        <v>1126</v>
      </c>
      <c r="E64" s="325" t="s">
        <v>1127</v>
      </c>
      <c r="F64" s="325" t="s">
        <v>1128</v>
      </c>
      <c r="G64" s="326">
        <v>38759934</v>
      </c>
      <c r="H64" s="325" t="s">
        <v>832</v>
      </c>
      <c r="I64" s="325"/>
      <c r="J64" s="325"/>
      <c r="K64" s="325"/>
      <c r="L64" s="325"/>
      <c r="M64" s="325"/>
      <c r="N64" s="325"/>
      <c r="O64" s="325"/>
      <c r="P64" s="325" t="s">
        <v>173</v>
      </c>
      <c r="Q64" s="325"/>
      <c r="R64" s="327">
        <f aca="true" t="shared" si="3" ref="R64:R70">G64</f>
        <v>38759934</v>
      </c>
      <c r="S64" s="326">
        <v>37844678</v>
      </c>
      <c r="T64" s="325"/>
      <c r="U64" s="325"/>
      <c r="V64" s="328">
        <v>387599</v>
      </c>
      <c r="W64" s="327">
        <f t="shared" si="2"/>
        <v>38232277</v>
      </c>
      <c r="X64" s="325"/>
      <c r="Y64" s="325" t="s">
        <v>1122</v>
      </c>
      <c r="Z64" s="325" t="s">
        <v>236</v>
      </c>
      <c r="AA64" s="325" t="s">
        <v>1156</v>
      </c>
      <c r="AB64" s="329">
        <v>41904</v>
      </c>
      <c r="AC64" s="329">
        <v>41919</v>
      </c>
      <c r="AD64" s="325" t="s">
        <v>1213</v>
      </c>
      <c r="AE64" s="325"/>
      <c r="AF64" s="325" t="s">
        <v>265</v>
      </c>
      <c r="AG64" s="329">
        <v>41962</v>
      </c>
      <c r="AH64" s="329">
        <v>41962</v>
      </c>
      <c r="AI64" s="325" t="s">
        <v>1380</v>
      </c>
      <c r="AJ64" s="329" t="s">
        <v>1381</v>
      </c>
      <c r="AK64" s="325" t="s">
        <v>1713</v>
      </c>
      <c r="AL64" s="325">
        <v>2014</v>
      </c>
      <c r="AM64" s="325">
        <v>2014</v>
      </c>
      <c r="AN64" s="325" t="s">
        <v>956</v>
      </c>
      <c r="AO64" s="325" t="s">
        <v>438</v>
      </c>
    </row>
    <row r="65" spans="1:41" s="16" customFormat="1" ht="72" customHeight="1">
      <c r="A65" s="270">
        <v>60</v>
      </c>
      <c r="B65" s="5" t="s">
        <v>76</v>
      </c>
      <c r="C65" s="5" t="s">
        <v>65</v>
      </c>
      <c r="D65" s="5" t="s">
        <v>1121</v>
      </c>
      <c r="E65" s="5" t="s">
        <v>1124</v>
      </c>
      <c r="F65" s="5" t="s">
        <v>1123</v>
      </c>
      <c r="G65" s="31">
        <v>20333482</v>
      </c>
      <c r="H65" s="5" t="s">
        <v>832</v>
      </c>
      <c r="I65" s="5"/>
      <c r="J65" s="5"/>
      <c r="K65" s="5"/>
      <c r="L65" s="5"/>
      <c r="M65" s="5"/>
      <c r="N65" s="5"/>
      <c r="O65" s="5"/>
      <c r="P65" s="5" t="s">
        <v>173</v>
      </c>
      <c r="Q65" s="13"/>
      <c r="R65" s="37">
        <f t="shared" si="3"/>
        <v>20333482</v>
      </c>
      <c r="S65" s="31">
        <v>18882546</v>
      </c>
      <c r="T65" s="5"/>
      <c r="U65" s="5"/>
      <c r="V65" s="105">
        <v>203335</v>
      </c>
      <c r="W65" s="31">
        <f t="shared" si="2"/>
        <v>19085881</v>
      </c>
      <c r="X65" s="5"/>
      <c r="Y65" s="5" t="s">
        <v>1125</v>
      </c>
      <c r="Z65" s="5" t="s">
        <v>174</v>
      </c>
      <c r="AA65" s="5" t="s">
        <v>1163</v>
      </c>
      <c r="AB65" s="7">
        <v>41899</v>
      </c>
      <c r="AC65" s="7">
        <v>41919</v>
      </c>
      <c r="AD65" s="5" t="s">
        <v>1215</v>
      </c>
      <c r="AE65" s="5"/>
      <c r="AF65" s="5" t="s">
        <v>252</v>
      </c>
      <c r="AG65" s="7">
        <v>41960</v>
      </c>
      <c r="AH65" s="7">
        <v>41960</v>
      </c>
      <c r="AI65" s="5">
        <v>30</v>
      </c>
      <c r="AJ65" s="7">
        <v>41989</v>
      </c>
      <c r="AK65" s="5" t="s">
        <v>1400</v>
      </c>
      <c r="AL65" s="5">
        <v>2014</v>
      </c>
      <c r="AM65" s="5">
        <v>2014</v>
      </c>
      <c r="AN65" s="5">
        <v>2014</v>
      </c>
      <c r="AO65" s="5" t="s">
        <v>411</v>
      </c>
    </row>
    <row r="66" spans="1:41" s="16" customFormat="1" ht="84" customHeight="1">
      <c r="A66" s="141">
        <v>61</v>
      </c>
      <c r="B66" s="5" t="s">
        <v>76</v>
      </c>
      <c r="C66" s="5" t="s">
        <v>65</v>
      </c>
      <c r="D66" s="5" t="s">
        <v>1134</v>
      </c>
      <c r="E66" s="5" t="s">
        <v>1133</v>
      </c>
      <c r="F66" s="5" t="s">
        <v>1135</v>
      </c>
      <c r="G66" s="31">
        <v>16927396</v>
      </c>
      <c r="H66" s="5" t="s">
        <v>832</v>
      </c>
      <c r="I66" s="5"/>
      <c r="J66" s="5"/>
      <c r="K66" s="5"/>
      <c r="L66" s="5"/>
      <c r="M66" s="5"/>
      <c r="N66" s="5"/>
      <c r="O66" s="5"/>
      <c r="P66" s="5" t="s">
        <v>173</v>
      </c>
      <c r="Q66" s="13"/>
      <c r="R66" s="37">
        <f t="shared" si="3"/>
        <v>16927396</v>
      </c>
      <c r="S66" s="37">
        <v>15358735</v>
      </c>
      <c r="T66" s="37">
        <f>R66-S66</f>
        <v>1568661</v>
      </c>
      <c r="U66" s="5"/>
      <c r="V66" s="105">
        <v>105178</v>
      </c>
      <c r="W66" s="5"/>
      <c r="X66" s="5"/>
      <c r="Y66" s="5" t="s">
        <v>1132</v>
      </c>
      <c r="Z66" s="5" t="s">
        <v>236</v>
      </c>
      <c r="AA66" s="5" t="s">
        <v>1172</v>
      </c>
      <c r="AB66" s="7">
        <v>41905</v>
      </c>
      <c r="AC66" s="7">
        <v>41921</v>
      </c>
      <c r="AD66" s="5" t="s">
        <v>1206</v>
      </c>
      <c r="AE66" s="5"/>
      <c r="AF66" s="5" t="s">
        <v>257</v>
      </c>
      <c r="AG66" s="7">
        <v>41950</v>
      </c>
      <c r="AH66" s="7">
        <v>41950</v>
      </c>
      <c r="AI66" s="5">
        <v>40</v>
      </c>
      <c r="AJ66" s="7">
        <v>41989</v>
      </c>
      <c r="AK66" s="5" t="s">
        <v>1401</v>
      </c>
      <c r="AL66" s="5">
        <v>2014</v>
      </c>
      <c r="AM66" s="5">
        <v>2014</v>
      </c>
      <c r="AN66" s="5">
        <v>2014</v>
      </c>
      <c r="AO66" s="5" t="s">
        <v>411</v>
      </c>
    </row>
    <row r="67" spans="1:41" s="16" customFormat="1" ht="144" customHeight="1">
      <c r="A67" s="270">
        <v>62</v>
      </c>
      <c r="B67" s="119" t="s">
        <v>76</v>
      </c>
      <c r="C67" s="119" t="s">
        <v>65</v>
      </c>
      <c r="D67" s="119" t="s">
        <v>1137</v>
      </c>
      <c r="E67" s="119" t="s">
        <v>1136</v>
      </c>
      <c r="F67" s="119" t="s">
        <v>1139</v>
      </c>
      <c r="G67" s="120">
        <v>40458071</v>
      </c>
      <c r="H67" s="119" t="s">
        <v>832</v>
      </c>
      <c r="I67" s="119"/>
      <c r="J67" s="119"/>
      <c r="K67" s="119"/>
      <c r="L67" s="119"/>
      <c r="M67" s="119"/>
      <c r="N67" s="119"/>
      <c r="O67" s="119"/>
      <c r="P67" s="119" t="s">
        <v>173</v>
      </c>
      <c r="Q67" s="119"/>
      <c r="R67" s="122">
        <f t="shared" si="3"/>
        <v>40458071</v>
      </c>
      <c r="S67" s="122">
        <v>38522904</v>
      </c>
      <c r="T67" s="119"/>
      <c r="U67" s="132">
        <v>993133</v>
      </c>
      <c r="V67" s="132">
        <v>424324</v>
      </c>
      <c r="W67" s="119"/>
      <c r="X67" s="119"/>
      <c r="Y67" s="119" t="s">
        <v>1138</v>
      </c>
      <c r="Z67" s="119" t="s">
        <v>236</v>
      </c>
      <c r="AA67" s="119" t="s">
        <v>1172</v>
      </c>
      <c r="AB67" s="127">
        <v>41905</v>
      </c>
      <c r="AC67" s="127">
        <v>41921</v>
      </c>
      <c r="AD67" s="119" t="s">
        <v>1206</v>
      </c>
      <c r="AE67" s="119"/>
      <c r="AF67" s="119" t="s">
        <v>257</v>
      </c>
      <c r="AG67" s="127">
        <v>41950</v>
      </c>
      <c r="AH67" s="127">
        <v>41950</v>
      </c>
      <c r="AI67" s="119" t="s">
        <v>1402</v>
      </c>
      <c r="AJ67" s="127" t="s">
        <v>1437</v>
      </c>
      <c r="AK67" s="119" t="s">
        <v>1712</v>
      </c>
      <c r="AL67" s="119">
        <v>2014</v>
      </c>
      <c r="AM67" s="119">
        <v>2014</v>
      </c>
      <c r="AN67" s="119" t="s">
        <v>956</v>
      </c>
      <c r="AO67" s="119" t="s">
        <v>411</v>
      </c>
    </row>
    <row r="68" spans="1:41" s="242" customFormat="1" ht="348">
      <c r="A68" s="141">
        <v>63</v>
      </c>
      <c r="B68" s="119" t="s">
        <v>506</v>
      </c>
      <c r="C68" s="119" t="s">
        <v>410</v>
      </c>
      <c r="D68" s="119" t="s">
        <v>1144</v>
      </c>
      <c r="E68" s="119" t="s">
        <v>1145</v>
      </c>
      <c r="F68" s="119" t="s">
        <v>1146</v>
      </c>
      <c r="G68" s="120">
        <v>10041811</v>
      </c>
      <c r="H68" s="119" t="s">
        <v>832</v>
      </c>
      <c r="I68" s="119"/>
      <c r="J68" s="119"/>
      <c r="K68" s="119"/>
      <c r="L68" s="119" t="s">
        <v>833</v>
      </c>
      <c r="M68" s="119"/>
      <c r="N68" s="119"/>
      <c r="O68" s="300" t="s">
        <v>1197</v>
      </c>
      <c r="P68" s="119" t="s">
        <v>173</v>
      </c>
      <c r="Q68" s="119"/>
      <c r="R68" s="120">
        <f t="shared" si="3"/>
        <v>10041811</v>
      </c>
      <c r="S68" s="120">
        <v>9689177</v>
      </c>
      <c r="T68" s="122">
        <f>R68-S68</f>
        <v>352634</v>
      </c>
      <c r="U68" s="119"/>
      <c r="V68" s="121"/>
      <c r="W68" s="122">
        <f>S68+U68</f>
        <v>9689177</v>
      </c>
      <c r="X68" s="119" t="s">
        <v>879</v>
      </c>
      <c r="Y68" s="298"/>
      <c r="Z68" s="298"/>
      <c r="AA68" s="298"/>
      <c r="AB68" s="298"/>
      <c r="AC68" s="298"/>
      <c r="AD68" s="119" t="s">
        <v>1529</v>
      </c>
      <c r="AE68" s="119"/>
      <c r="AF68" s="119"/>
      <c r="AG68" s="119"/>
      <c r="AH68" s="119" t="s">
        <v>1069</v>
      </c>
      <c r="AI68" s="119"/>
      <c r="AJ68" s="119" t="s">
        <v>1530</v>
      </c>
      <c r="AK68" s="189" t="s">
        <v>1324</v>
      </c>
      <c r="AL68" s="119">
        <v>2013</v>
      </c>
      <c r="AM68" s="119">
        <v>2013</v>
      </c>
      <c r="AN68" s="119" t="s">
        <v>956</v>
      </c>
      <c r="AO68" s="119" t="s">
        <v>411</v>
      </c>
    </row>
    <row r="69" spans="1:41" s="39" customFormat="1" ht="144">
      <c r="A69" s="128">
        <v>64</v>
      </c>
      <c r="B69" s="119" t="s">
        <v>506</v>
      </c>
      <c r="C69" s="119" t="s">
        <v>1768</v>
      </c>
      <c r="D69" s="119" t="s">
        <v>1147</v>
      </c>
      <c r="E69" s="119" t="s">
        <v>1148</v>
      </c>
      <c r="F69" s="119" t="s">
        <v>1149</v>
      </c>
      <c r="G69" s="120">
        <v>34999999</v>
      </c>
      <c r="H69" s="119" t="s">
        <v>1150</v>
      </c>
      <c r="I69" s="119" t="s">
        <v>1151</v>
      </c>
      <c r="J69" s="119" t="s">
        <v>1236</v>
      </c>
      <c r="K69" s="119"/>
      <c r="L69" s="119"/>
      <c r="M69" s="119"/>
      <c r="N69" s="119"/>
      <c r="O69" s="300"/>
      <c r="P69" s="119" t="s">
        <v>173</v>
      </c>
      <c r="Q69" s="119"/>
      <c r="R69" s="120">
        <f t="shared" si="3"/>
        <v>34999999</v>
      </c>
      <c r="S69" s="120">
        <v>32163558</v>
      </c>
      <c r="T69" s="122">
        <f>R69-S69</f>
        <v>2836441</v>
      </c>
      <c r="U69" s="119"/>
      <c r="V69" s="121"/>
      <c r="W69" s="119"/>
      <c r="X69" s="119" t="s">
        <v>1301</v>
      </c>
      <c r="Y69" s="127" t="s">
        <v>1327</v>
      </c>
      <c r="Z69" s="119" t="s">
        <v>174</v>
      </c>
      <c r="AA69" s="119" t="s">
        <v>1774</v>
      </c>
      <c r="AB69" s="127" t="s">
        <v>1775</v>
      </c>
      <c r="AC69" s="127" t="s">
        <v>1776</v>
      </c>
      <c r="AD69" s="119" t="s">
        <v>1875</v>
      </c>
      <c r="AE69" s="119" t="s">
        <v>1807</v>
      </c>
      <c r="AF69" s="119" t="s">
        <v>205</v>
      </c>
      <c r="AG69" s="119" t="s">
        <v>1861</v>
      </c>
      <c r="AH69" s="119" t="s">
        <v>1861</v>
      </c>
      <c r="AI69" s="119" t="s">
        <v>1990</v>
      </c>
      <c r="AJ69" s="119" t="s">
        <v>1991</v>
      </c>
      <c r="AK69" s="119" t="s">
        <v>2059</v>
      </c>
      <c r="AL69" s="119">
        <v>2014</v>
      </c>
      <c r="AM69" s="119">
        <v>2014</v>
      </c>
      <c r="AN69" s="119">
        <v>2015</v>
      </c>
      <c r="AO69" s="119" t="s">
        <v>411</v>
      </c>
    </row>
    <row r="70" spans="1:41" s="16" customFormat="1" ht="204" customHeight="1">
      <c r="A70" s="141">
        <v>65</v>
      </c>
      <c r="B70" s="5" t="s">
        <v>76</v>
      </c>
      <c r="C70" s="5" t="s">
        <v>541</v>
      </c>
      <c r="D70" s="5" t="s">
        <v>1165</v>
      </c>
      <c r="E70" s="5" t="s">
        <v>1164</v>
      </c>
      <c r="F70" s="188" t="s">
        <v>1166</v>
      </c>
      <c r="G70" s="31">
        <v>35000000</v>
      </c>
      <c r="H70" s="5" t="s">
        <v>1150</v>
      </c>
      <c r="I70" s="5" t="s">
        <v>1169</v>
      </c>
      <c r="J70" s="5" t="s">
        <v>1237</v>
      </c>
      <c r="K70" s="5"/>
      <c r="L70" s="5"/>
      <c r="M70" s="5"/>
      <c r="N70" s="5"/>
      <c r="O70" s="190"/>
      <c r="P70" s="5" t="s">
        <v>173</v>
      </c>
      <c r="Q70" s="13"/>
      <c r="R70" s="31">
        <f t="shared" si="3"/>
        <v>35000000</v>
      </c>
      <c r="S70" s="31">
        <v>32523629</v>
      </c>
      <c r="T70" s="37"/>
      <c r="U70" s="5"/>
      <c r="V70" s="31">
        <v>350000</v>
      </c>
      <c r="W70" s="5"/>
      <c r="X70" s="5" t="s">
        <v>1330</v>
      </c>
      <c r="Y70" s="7">
        <v>41985</v>
      </c>
      <c r="Z70" s="5" t="s">
        <v>174</v>
      </c>
      <c r="AA70" s="5" t="s">
        <v>1498</v>
      </c>
      <c r="AB70" s="7">
        <v>42030</v>
      </c>
      <c r="AC70" s="7">
        <v>42045</v>
      </c>
      <c r="AD70" s="5" t="s">
        <v>1502</v>
      </c>
      <c r="AE70" s="5" t="s">
        <v>1513</v>
      </c>
      <c r="AF70" s="5" t="s">
        <v>166</v>
      </c>
      <c r="AG70" s="5"/>
      <c r="AH70" s="5"/>
      <c r="AI70" s="5" t="s">
        <v>1750</v>
      </c>
      <c r="AJ70" s="5"/>
      <c r="AK70" s="5" t="s">
        <v>1876</v>
      </c>
      <c r="AL70" s="5">
        <v>2014</v>
      </c>
      <c r="AM70" s="5">
        <v>2014</v>
      </c>
      <c r="AN70" s="5">
        <v>2015</v>
      </c>
      <c r="AO70" s="13" t="s">
        <v>3</v>
      </c>
    </row>
    <row r="71" spans="1:41" s="16" customFormat="1" ht="132" customHeight="1">
      <c r="A71" s="285">
        <v>66</v>
      </c>
      <c r="B71" s="119" t="s">
        <v>304</v>
      </c>
      <c r="C71" s="119" t="s">
        <v>408</v>
      </c>
      <c r="D71" s="119" t="s">
        <v>1185</v>
      </c>
      <c r="E71" s="119" t="s">
        <v>1096</v>
      </c>
      <c r="F71" s="119" t="s">
        <v>1186</v>
      </c>
      <c r="G71" s="120">
        <v>26819144</v>
      </c>
      <c r="H71" s="119" t="s">
        <v>1150</v>
      </c>
      <c r="I71" s="119" t="s">
        <v>1187</v>
      </c>
      <c r="J71" s="119" t="s">
        <v>1188</v>
      </c>
      <c r="K71" s="119"/>
      <c r="L71" s="119" t="s">
        <v>1300</v>
      </c>
      <c r="M71" s="119" t="s">
        <v>1347</v>
      </c>
      <c r="N71" s="119"/>
      <c r="O71" s="119"/>
      <c r="P71" s="119" t="s">
        <v>3</v>
      </c>
      <c r="Q71" s="119"/>
      <c r="R71" s="120">
        <v>26819144</v>
      </c>
      <c r="S71" s="120">
        <v>24556394</v>
      </c>
      <c r="T71" s="122">
        <f>R71-S71</f>
        <v>2262750</v>
      </c>
      <c r="U71" s="119"/>
      <c r="V71" s="119"/>
      <c r="W71" s="122">
        <f>S71+U71+V71</f>
        <v>24556394</v>
      </c>
      <c r="X71" s="119" t="s">
        <v>1299</v>
      </c>
      <c r="Y71" s="127">
        <v>41984</v>
      </c>
      <c r="Z71" s="119" t="s">
        <v>236</v>
      </c>
      <c r="AA71" s="119" t="s">
        <v>1352</v>
      </c>
      <c r="AB71" s="127">
        <v>42026</v>
      </c>
      <c r="AC71" s="127">
        <v>42039</v>
      </c>
      <c r="AD71" s="119" t="s">
        <v>1503</v>
      </c>
      <c r="AE71" s="119"/>
      <c r="AF71" s="119" t="s">
        <v>324</v>
      </c>
      <c r="AG71" s="127">
        <v>42093</v>
      </c>
      <c r="AH71" s="127">
        <v>42093</v>
      </c>
      <c r="AI71" s="119">
        <v>29</v>
      </c>
      <c r="AJ71" s="127" t="s">
        <v>1789</v>
      </c>
      <c r="AK71" s="119" t="s">
        <v>2240</v>
      </c>
      <c r="AL71" s="119">
        <v>2014</v>
      </c>
      <c r="AM71" s="119">
        <v>2014</v>
      </c>
      <c r="AN71" s="119">
        <v>2015</v>
      </c>
      <c r="AO71" s="119" t="s">
        <v>1790</v>
      </c>
    </row>
    <row r="72" spans="1:41" s="16" customFormat="1" ht="180">
      <c r="A72" s="141">
        <v>67</v>
      </c>
      <c r="B72" s="5" t="s">
        <v>506</v>
      </c>
      <c r="C72" s="5" t="s">
        <v>407</v>
      </c>
      <c r="D72" s="5" t="s">
        <v>1575</v>
      </c>
      <c r="E72" s="35" t="s">
        <v>1370</v>
      </c>
      <c r="F72" s="5" t="s">
        <v>1367</v>
      </c>
      <c r="G72" s="31">
        <v>660000000</v>
      </c>
      <c r="H72" s="5" t="s">
        <v>1368</v>
      </c>
      <c r="I72" s="5"/>
      <c r="J72" s="5"/>
      <c r="K72" s="5"/>
      <c r="L72" s="5"/>
      <c r="M72" s="5"/>
      <c r="N72" s="5"/>
      <c r="O72" s="5"/>
      <c r="P72" s="5" t="s">
        <v>173</v>
      </c>
      <c r="Q72" s="13"/>
      <c r="R72" s="37">
        <f>G72</f>
        <v>660000000</v>
      </c>
      <c r="S72" s="37">
        <f>R72</f>
        <v>660000000</v>
      </c>
      <c r="T72" s="5"/>
      <c r="U72" s="5"/>
      <c r="V72" s="38"/>
      <c r="W72" s="38"/>
      <c r="X72" s="38" t="s">
        <v>1373</v>
      </c>
      <c r="Y72" s="38"/>
      <c r="Z72" s="38"/>
      <c r="AA72" s="38"/>
      <c r="AB72" s="38"/>
      <c r="AC72" s="38"/>
      <c r="AD72" s="38"/>
      <c r="AE72" s="38"/>
      <c r="AF72" s="38"/>
      <c r="AG72" s="38"/>
      <c r="AH72" s="38"/>
      <c r="AI72" s="38"/>
      <c r="AJ72" s="38"/>
      <c r="AK72" s="38"/>
      <c r="AL72" s="5">
        <v>2014</v>
      </c>
      <c r="AM72" s="5">
        <v>2014</v>
      </c>
      <c r="AN72" s="5" t="s">
        <v>1369</v>
      </c>
      <c r="AO72" s="5" t="s">
        <v>201</v>
      </c>
    </row>
    <row r="73" spans="1:41" s="16" customFormat="1" ht="216">
      <c r="A73" s="128">
        <v>68</v>
      </c>
      <c r="B73" s="119" t="s">
        <v>506</v>
      </c>
      <c r="C73" s="119" t="s">
        <v>407</v>
      </c>
      <c r="D73" s="119" t="s">
        <v>1450</v>
      </c>
      <c r="E73" s="376" t="s">
        <v>1453</v>
      </c>
      <c r="F73" s="119" t="s">
        <v>1452</v>
      </c>
      <c r="G73" s="120">
        <v>38264311</v>
      </c>
      <c r="H73" s="119" t="s">
        <v>1451</v>
      </c>
      <c r="I73" s="119"/>
      <c r="J73" s="119"/>
      <c r="K73" s="119"/>
      <c r="L73" s="119"/>
      <c r="M73" s="119"/>
      <c r="N73" s="119"/>
      <c r="O73" s="119"/>
      <c r="P73" s="119" t="s">
        <v>201</v>
      </c>
      <c r="Q73" s="119"/>
      <c r="R73" s="122">
        <f>G73</f>
        <v>38264311</v>
      </c>
      <c r="S73" s="122">
        <v>38264311</v>
      </c>
      <c r="T73" s="119"/>
      <c r="U73" s="119"/>
      <c r="V73" s="119"/>
      <c r="W73" s="122">
        <f aca="true" t="shared" si="4" ref="W73:W81">S73+U73+V73</f>
        <v>38264311</v>
      </c>
      <c r="X73" s="119"/>
      <c r="Y73" s="119"/>
      <c r="Z73" s="119"/>
      <c r="AA73" s="119"/>
      <c r="AB73" s="119"/>
      <c r="AC73" s="119"/>
      <c r="AD73" s="119"/>
      <c r="AE73" s="119"/>
      <c r="AF73" s="119"/>
      <c r="AG73" s="119"/>
      <c r="AH73" s="119"/>
      <c r="AI73" s="119"/>
      <c r="AJ73" s="119"/>
      <c r="AK73" s="119"/>
      <c r="AL73" s="119">
        <v>2014</v>
      </c>
      <c r="AM73" s="119" t="s">
        <v>956</v>
      </c>
      <c r="AN73" s="119" t="s">
        <v>956</v>
      </c>
      <c r="AO73" s="119" t="s">
        <v>411</v>
      </c>
    </row>
    <row r="74" spans="1:41" s="16" customFormat="1" ht="156">
      <c r="A74" s="286">
        <v>69</v>
      </c>
      <c r="B74" s="286" t="s">
        <v>506</v>
      </c>
      <c r="C74" s="417" t="s">
        <v>407</v>
      </c>
      <c r="D74" s="286" t="s">
        <v>1576</v>
      </c>
      <c r="E74" s="418" t="s">
        <v>1453</v>
      </c>
      <c r="F74" s="286" t="s">
        <v>1454</v>
      </c>
      <c r="G74" s="419">
        <v>4980000</v>
      </c>
      <c r="H74" s="286" t="s">
        <v>1455</v>
      </c>
      <c r="I74" s="286"/>
      <c r="J74" s="286"/>
      <c r="K74" s="286"/>
      <c r="L74" s="286"/>
      <c r="M74" s="286"/>
      <c r="N74" s="286"/>
      <c r="O74" s="286"/>
      <c r="P74" s="286" t="s">
        <v>3</v>
      </c>
      <c r="Q74" s="286"/>
      <c r="R74" s="420">
        <f>G74</f>
        <v>4980000</v>
      </c>
      <c r="S74" s="420">
        <v>4980000</v>
      </c>
      <c r="T74" s="286"/>
      <c r="U74" s="286"/>
      <c r="V74" s="286"/>
      <c r="W74" s="420">
        <f t="shared" si="4"/>
        <v>4980000</v>
      </c>
      <c r="X74" s="286"/>
      <c r="Y74" s="286"/>
      <c r="Z74" s="286"/>
      <c r="AA74" s="286"/>
      <c r="AB74" s="286"/>
      <c r="AC74" s="286"/>
      <c r="AD74" s="286"/>
      <c r="AE74" s="286"/>
      <c r="AF74" s="286"/>
      <c r="AG74" s="286"/>
      <c r="AH74" s="286"/>
      <c r="AI74" s="286"/>
      <c r="AJ74" s="286"/>
      <c r="AK74" s="286"/>
      <c r="AL74" s="286">
        <v>2014</v>
      </c>
      <c r="AM74" s="286">
        <v>2014</v>
      </c>
      <c r="AN74" s="286" t="s">
        <v>956</v>
      </c>
      <c r="AO74" s="286" t="s">
        <v>411</v>
      </c>
    </row>
    <row r="75" spans="1:42" s="16" customFormat="1" ht="72" customHeight="1">
      <c r="A75" s="270">
        <v>70</v>
      </c>
      <c r="B75" s="5" t="s">
        <v>304</v>
      </c>
      <c r="C75" s="5" t="s">
        <v>541</v>
      </c>
      <c r="D75" s="5" t="s">
        <v>1246</v>
      </c>
      <c r="E75" s="5" t="s">
        <v>1247</v>
      </c>
      <c r="F75" s="5" t="s">
        <v>1262</v>
      </c>
      <c r="G75" s="31">
        <v>12970543</v>
      </c>
      <c r="H75" s="5" t="s">
        <v>1249</v>
      </c>
      <c r="I75" s="5" t="s">
        <v>1264</v>
      </c>
      <c r="J75" s="5"/>
      <c r="K75" s="5"/>
      <c r="L75" s="5"/>
      <c r="M75" s="5"/>
      <c r="N75" s="5"/>
      <c r="O75" s="5"/>
      <c r="P75" s="5" t="s">
        <v>3</v>
      </c>
      <c r="Q75" s="13"/>
      <c r="R75" s="31">
        <v>12970543</v>
      </c>
      <c r="S75" s="31">
        <v>12970543</v>
      </c>
      <c r="T75" s="5"/>
      <c r="U75" s="5"/>
      <c r="V75" s="5"/>
      <c r="W75" s="37">
        <f t="shared" si="4"/>
        <v>12970543</v>
      </c>
      <c r="X75" s="5" t="s">
        <v>1516</v>
      </c>
      <c r="Y75" s="5"/>
      <c r="Z75" s="5"/>
      <c r="AA75" s="5"/>
      <c r="AB75" s="5"/>
      <c r="AC75" s="5"/>
      <c r="AD75" s="5"/>
      <c r="AE75" s="5"/>
      <c r="AF75" s="5"/>
      <c r="AG75" s="7">
        <v>42006</v>
      </c>
      <c r="AH75" s="7">
        <v>42006</v>
      </c>
      <c r="AI75" s="5">
        <v>60</v>
      </c>
      <c r="AJ75" s="5"/>
      <c r="AK75" s="5" t="s">
        <v>1549</v>
      </c>
      <c r="AL75" s="5">
        <v>2014</v>
      </c>
      <c r="AM75" s="5">
        <v>2014</v>
      </c>
      <c r="AN75" s="5">
        <v>2015</v>
      </c>
      <c r="AO75" s="5" t="s">
        <v>3</v>
      </c>
      <c r="AP75" s="39"/>
    </row>
    <row r="76" spans="1:42" s="16" customFormat="1" ht="72" customHeight="1">
      <c r="A76" s="141">
        <v>71</v>
      </c>
      <c r="B76" s="15" t="s">
        <v>304</v>
      </c>
      <c r="C76" s="15" t="s">
        <v>541</v>
      </c>
      <c r="D76" s="15" t="s">
        <v>1248</v>
      </c>
      <c r="E76" s="15" t="s">
        <v>1088</v>
      </c>
      <c r="F76" s="15" t="s">
        <v>1263</v>
      </c>
      <c r="G76" s="233">
        <v>16286549</v>
      </c>
      <c r="H76" s="5" t="s">
        <v>1249</v>
      </c>
      <c r="I76" s="5" t="s">
        <v>1264</v>
      </c>
      <c r="J76" s="15"/>
      <c r="K76" s="15"/>
      <c r="L76" s="15"/>
      <c r="M76" s="15"/>
      <c r="N76" s="15"/>
      <c r="O76" s="15"/>
      <c r="P76" s="5" t="s">
        <v>3</v>
      </c>
      <c r="Q76" s="234"/>
      <c r="R76" s="233">
        <v>16286549</v>
      </c>
      <c r="S76" s="233">
        <v>16286549</v>
      </c>
      <c r="T76" s="15"/>
      <c r="U76" s="15"/>
      <c r="V76" s="15"/>
      <c r="W76" s="233">
        <f t="shared" si="4"/>
        <v>16286549</v>
      </c>
      <c r="X76" s="5" t="s">
        <v>1516</v>
      </c>
      <c r="Y76" s="15"/>
      <c r="Z76" s="15"/>
      <c r="AA76" s="15"/>
      <c r="AB76" s="15"/>
      <c r="AC76" s="15"/>
      <c r="AD76" s="15"/>
      <c r="AE76" s="15"/>
      <c r="AF76" s="15"/>
      <c r="AG76" s="287">
        <v>42006</v>
      </c>
      <c r="AH76" s="287">
        <v>42006</v>
      </c>
      <c r="AI76" s="15">
        <v>70</v>
      </c>
      <c r="AJ76" s="15"/>
      <c r="AK76" s="15" t="s">
        <v>1549</v>
      </c>
      <c r="AL76" s="5">
        <v>2014</v>
      </c>
      <c r="AM76" s="5">
        <v>2014</v>
      </c>
      <c r="AN76" s="5">
        <v>2015</v>
      </c>
      <c r="AO76" s="5" t="s">
        <v>3</v>
      </c>
      <c r="AP76" s="39"/>
    </row>
    <row r="77" spans="1:42" s="16" customFormat="1" ht="84" customHeight="1">
      <c r="A77" s="270">
        <v>72</v>
      </c>
      <c r="B77" s="119" t="s">
        <v>304</v>
      </c>
      <c r="C77" s="119" t="s">
        <v>408</v>
      </c>
      <c r="D77" s="119" t="s">
        <v>1250</v>
      </c>
      <c r="E77" s="119" t="s">
        <v>1251</v>
      </c>
      <c r="F77" s="119" t="s">
        <v>1261</v>
      </c>
      <c r="G77" s="120">
        <v>18011042</v>
      </c>
      <c r="H77" s="119" t="s">
        <v>1249</v>
      </c>
      <c r="I77" s="119" t="s">
        <v>1264</v>
      </c>
      <c r="J77" s="119"/>
      <c r="K77" s="119"/>
      <c r="L77" s="119"/>
      <c r="M77" s="119"/>
      <c r="N77" s="119"/>
      <c r="O77" s="119"/>
      <c r="P77" s="119" t="s">
        <v>411</v>
      </c>
      <c r="Q77" s="119"/>
      <c r="R77" s="120">
        <v>18011042</v>
      </c>
      <c r="S77" s="120">
        <v>18011042</v>
      </c>
      <c r="T77" s="119"/>
      <c r="U77" s="119"/>
      <c r="V77" s="119"/>
      <c r="W77" s="120">
        <f t="shared" si="4"/>
        <v>18011042</v>
      </c>
      <c r="X77" s="119" t="s">
        <v>1516</v>
      </c>
      <c r="Y77" s="119"/>
      <c r="Z77" s="119"/>
      <c r="AA77" s="119"/>
      <c r="AB77" s="119"/>
      <c r="AC77" s="119"/>
      <c r="AD77" s="119"/>
      <c r="AE77" s="119"/>
      <c r="AF77" s="119"/>
      <c r="AG77" s="127">
        <v>41988</v>
      </c>
      <c r="AH77" s="127">
        <v>41988</v>
      </c>
      <c r="AI77" s="119">
        <v>75</v>
      </c>
      <c r="AJ77" s="127">
        <v>42072</v>
      </c>
      <c r="AK77" s="119" t="s">
        <v>1553</v>
      </c>
      <c r="AL77" s="119">
        <v>2014</v>
      </c>
      <c r="AM77" s="119">
        <v>2014</v>
      </c>
      <c r="AN77" s="119" t="s">
        <v>956</v>
      </c>
      <c r="AO77" s="119" t="s">
        <v>411</v>
      </c>
      <c r="AP77" s="39"/>
    </row>
    <row r="78" spans="1:42" s="16" customFormat="1" ht="84" customHeight="1">
      <c r="A78" s="141">
        <v>73</v>
      </c>
      <c r="B78" s="119" t="s">
        <v>304</v>
      </c>
      <c r="C78" s="119" t="s">
        <v>408</v>
      </c>
      <c r="D78" s="119" t="s">
        <v>1252</v>
      </c>
      <c r="E78" s="119" t="s">
        <v>1253</v>
      </c>
      <c r="F78" s="119" t="s">
        <v>1261</v>
      </c>
      <c r="G78" s="120">
        <v>9663495</v>
      </c>
      <c r="H78" s="119" t="s">
        <v>1249</v>
      </c>
      <c r="I78" s="119" t="s">
        <v>1264</v>
      </c>
      <c r="J78" s="119"/>
      <c r="K78" s="119"/>
      <c r="L78" s="119"/>
      <c r="M78" s="119"/>
      <c r="N78" s="119"/>
      <c r="O78" s="119"/>
      <c r="P78" s="119" t="s">
        <v>411</v>
      </c>
      <c r="Q78" s="119"/>
      <c r="R78" s="120">
        <v>9663495</v>
      </c>
      <c r="S78" s="120">
        <v>9663495</v>
      </c>
      <c r="T78" s="119"/>
      <c r="U78" s="119"/>
      <c r="V78" s="119"/>
      <c r="W78" s="120">
        <f t="shared" si="4"/>
        <v>9663495</v>
      </c>
      <c r="X78" s="119" t="s">
        <v>1516</v>
      </c>
      <c r="Y78" s="119"/>
      <c r="Z78" s="119"/>
      <c r="AA78" s="119"/>
      <c r="AB78" s="119"/>
      <c r="AC78" s="119"/>
      <c r="AD78" s="119"/>
      <c r="AE78" s="119"/>
      <c r="AF78" s="119"/>
      <c r="AG78" s="127">
        <v>42006</v>
      </c>
      <c r="AH78" s="127">
        <v>42006</v>
      </c>
      <c r="AI78" s="119">
        <v>70</v>
      </c>
      <c r="AJ78" s="127">
        <v>42072</v>
      </c>
      <c r="AK78" s="119" t="s">
        <v>1553</v>
      </c>
      <c r="AL78" s="119">
        <v>2014</v>
      </c>
      <c r="AM78" s="119">
        <v>2014</v>
      </c>
      <c r="AN78" s="119">
        <v>2015</v>
      </c>
      <c r="AO78" s="119" t="s">
        <v>411</v>
      </c>
      <c r="AP78" s="39"/>
    </row>
    <row r="79" spans="1:42" s="16" customFormat="1" ht="72" customHeight="1">
      <c r="A79" s="270">
        <v>74</v>
      </c>
      <c r="B79" s="15" t="s">
        <v>304</v>
      </c>
      <c r="C79" s="15" t="s">
        <v>407</v>
      </c>
      <c r="D79" s="15" t="s">
        <v>1254</v>
      </c>
      <c r="E79" s="15" t="s">
        <v>1255</v>
      </c>
      <c r="F79" s="15" t="s">
        <v>1260</v>
      </c>
      <c r="G79" s="233">
        <v>77346255</v>
      </c>
      <c r="H79" s="5" t="s">
        <v>1249</v>
      </c>
      <c r="I79" s="5" t="s">
        <v>1264</v>
      </c>
      <c r="J79" s="15"/>
      <c r="K79" s="15"/>
      <c r="L79" s="15"/>
      <c r="M79" s="15"/>
      <c r="N79" s="15"/>
      <c r="O79" s="15"/>
      <c r="P79" s="5" t="s">
        <v>3</v>
      </c>
      <c r="Q79" s="234"/>
      <c r="R79" s="233">
        <v>77346255</v>
      </c>
      <c r="S79" s="233">
        <v>77346255</v>
      </c>
      <c r="T79" s="15"/>
      <c r="U79" s="15"/>
      <c r="V79" s="15"/>
      <c r="W79" s="233">
        <f t="shared" si="4"/>
        <v>77346255</v>
      </c>
      <c r="X79" s="5" t="s">
        <v>1516</v>
      </c>
      <c r="Y79" s="15"/>
      <c r="Z79" s="15"/>
      <c r="AA79" s="15"/>
      <c r="AB79" s="15"/>
      <c r="AC79" s="15"/>
      <c r="AD79" s="15"/>
      <c r="AE79" s="15"/>
      <c r="AF79" s="15"/>
      <c r="AG79" s="287">
        <v>42006</v>
      </c>
      <c r="AH79" s="287">
        <v>42006</v>
      </c>
      <c r="AI79" s="15">
        <v>90</v>
      </c>
      <c r="AJ79" s="15"/>
      <c r="AK79" s="15" t="s">
        <v>1549</v>
      </c>
      <c r="AL79" s="5">
        <v>2014</v>
      </c>
      <c r="AM79" s="5">
        <v>2014</v>
      </c>
      <c r="AN79" s="5">
        <v>2015</v>
      </c>
      <c r="AO79" s="5" t="s">
        <v>3</v>
      </c>
      <c r="AP79" s="39"/>
    </row>
    <row r="80" spans="1:42" s="16" customFormat="1" ht="84" customHeight="1">
      <c r="A80" s="141">
        <v>75</v>
      </c>
      <c r="B80" s="5" t="s">
        <v>304</v>
      </c>
      <c r="C80" s="5" t="s">
        <v>408</v>
      </c>
      <c r="D80" s="5" t="s">
        <v>1256</v>
      </c>
      <c r="E80" s="5" t="s">
        <v>1257</v>
      </c>
      <c r="F80" s="5" t="s">
        <v>1261</v>
      </c>
      <c r="G80" s="31">
        <v>47060002</v>
      </c>
      <c r="H80" s="5" t="s">
        <v>1249</v>
      </c>
      <c r="I80" s="5" t="s">
        <v>1264</v>
      </c>
      <c r="J80" s="5"/>
      <c r="K80" s="5"/>
      <c r="L80" s="5"/>
      <c r="M80" s="5"/>
      <c r="N80" s="5"/>
      <c r="O80" s="5"/>
      <c r="P80" s="5" t="s">
        <v>3</v>
      </c>
      <c r="Q80" s="13"/>
      <c r="R80" s="31">
        <v>47060002</v>
      </c>
      <c r="S80" s="31">
        <v>47060001</v>
      </c>
      <c r="T80" s="5"/>
      <c r="U80" s="5"/>
      <c r="V80" s="5"/>
      <c r="W80" s="31">
        <f t="shared" si="4"/>
        <v>47060001</v>
      </c>
      <c r="X80" s="5" t="s">
        <v>1516</v>
      </c>
      <c r="Y80" s="5"/>
      <c r="Z80" s="5"/>
      <c r="AA80" s="5"/>
      <c r="AB80" s="5"/>
      <c r="AC80" s="5"/>
      <c r="AD80" s="5"/>
      <c r="AE80" s="5"/>
      <c r="AF80" s="5"/>
      <c r="AG80" s="7">
        <v>41988</v>
      </c>
      <c r="AH80" s="7">
        <v>41988</v>
      </c>
      <c r="AI80" s="5">
        <v>100</v>
      </c>
      <c r="AJ80" s="5"/>
      <c r="AK80" s="5" t="s">
        <v>1549</v>
      </c>
      <c r="AL80" s="5">
        <v>2014</v>
      </c>
      <c r="AM80" s="5">
        <v>2014</v>
      </c>
      <c r="AN80" s="5" t="s">
        <v>956</v>
      </c>
      <c r="AO80" s="5" t="s">
        <v>3</v>
      </c>
      <c r="AP80" s="235"/>
    </row>
    <row r="81" spans="1:42" s="16" customFormat="1" ht="72" customHeight="1">
      <c r="A81" s="270">
        <v>76</v>
      </c>
      <c r="B81" s="5" t="s">
        <v>304</v>
      </c>
      <c r="C81" s="5" t="s">
        <v>407</v>
      </c>
      <c r="D81" s="5" t="s">
        <v>1258</v>
      </c>
      <c r="E81" s="5" t="s">
        <v>1259</v>
      </c>
      <c r="F81" s="5" t="s">
        <v>1260</v>
      </c>
      <c r="G81" s="31">
        <v>22986935</v>
      </c>
      <c r="H81" s="5" t="s">
        <v>1249</v>
      </c>
      <c r="I81" s="5" t="s">
        <v>1264</v>
      </c>
      <c r="J81" s="5"/>
      <c r="K81" s="5"/>
      <c r="L81" s="5"/>
      <c r="M81" s="5"/>
      <c r="N81" s="5"/>
      <c r="O81" s="5"/>
      <c r="P81" s="5" t="s">
        <v>3</v>
      </c>
      <c r="Q81" s="13"/>
      <c r="R81" s="31">
        <v>22986935</v>
      </c>
      <c r="S81" s="31">
        <v>22986935</v>
      </c>
      <c r="T81" s="5"/>
      <c r="U81" s="5"/>
      <c r="V81" s="5"/>
      <c r="W81" s="31">
        <f t="shared" si="4"/>
        <v>22986935</v>
      </c>
      <c r="X81" s="5" t="s">
        <v>1516</v>
      </c>
      <c r="Y81" s="5"/>
      <c r="Z81" s="5"/>
      <c r="AA81" s="5"/>
      <c r="AB81" s="5"/>
      <c r="AC81" s="5"/>
      <c r="AD81" s="5"/>
      <c r="AE81" s="5"/>
      <c r="AF81" s="5"/>
      <c r="AG81" s="7">
        <v>41988</v>
      </c>
      <c r="AH81" s="7">
        <v>41988</v>
      </c>
      <c r="AI81" s="5">
        <v>75</v>
      </c>
      <c r="AJ81" s="5"/>
      <c r="AK81" s="5" t="s">
        <v>1549</v>
      </c>
      <c r="AL81" s="5">
        <v>2014</v>
      </c>
      <c r="AM81" s="5">
        <v>2014</v>
      </c>
      <c r="AN81" s="5" t="s">
        <v>956</v>
      </c>
      <c r="AO81" s="5" t="s">
        <v>3</v>
      </c>
      <c r="AP81" s="235"/>
    </row>
    <row r="82" spans="1:42" s="16" customFormat="1" ht="120">
      <c r="A82" s="346">
        <v>77</v>
      </c>
      <c r="B82" s="5" t="s">
        <v>506</v>
      </c>
      <c r="C82" s="5" t="s">
        <v>1566</v>
      </c>
      <c r="D82" s="5" t="s">
        <v>2068</v>
      </c>
      <c r="E82" s="5" t="s">
        <v>1699</v>
      </c>
      <c r="F82" s="5" t="s">
        <v>1700</v>
      </c>
      <c r="G82" s="31">
        <v>137500000</v>
      </c>
      <c r="H82" s="5" t="s">
        <v>1823</v>
      </c>
      <c r="I82" s="5"/>
      <c r="J82" s="5"/>
      <c r="K82" s="5"/>
      <c r="L82" s="5"/>
      <c r="M82" s="5"/>
      <c r="N82" s="5"/>
      <c r="O82" s="5" t="s">
        <v>1747</v>
      </c>
      <c r="P82" s="5" t="s">
        <v>173</v>
      </c>
      <c r="Q82" s="13"/>
      <c r="R82" s="31">
        <f>G82</f>
        <v>137500000</v>
      </c>
      <c r="S82" s="31"/>
      <c r="T82" s="5"/>
      <c r="U82" s="5"/>
      <c r="V82" s="31">
        <v>962494</v>
      </c>
      <c r="W82" s="31"/>
      <c r="X82" s="5"/>
      <c r="Y82" s="5"/>
      <c r="Z82" s="5"/>
      <c r="AA82" s="5"/>
      <c r="AB82" s="5"/>
      <c r="AC82" s="5"/>
      <c r="AD82" s="5" t="s">
        <v>1701</v>
      </c>
      <c r="AE82" s="5" t="s">
        <v>2157</v>
      </c>
      <c r="AF82" s="5"/>
      <c r="AG82" s="7"/>
      <c r="AH82" s="7"/>
      <c r="AI82" s="5"/>
      <c r="AJ82" s="5"/>
      <c r="AK82" s="5" t="s">
        <v>2158</v>
      </c>
      <c r="AL82" s="5">
        <v>2015</v>
      </c>
      <c r="AM82" s="5">
        <v>2015</v>
      </c>
      <c r="AN82" s="5" t="s">
        <v>1623</v>
      </c>
      <c r="AO82" s="5" t="s">
        <v>3</v>
      </c>
      <c r="AP82" s="39"/>
    </row>
    <row r="83" spans="1:41" s="16" customFormat="1" ht="216">
      <c r="A83" s="141">
        <v>78</v>
      </c>
      <c r="B83" s="5" t="s">
        <v>506</v>
      </c>
      <c r="C83" s="5" t="s">
        <v>407</v>
      </c>
      <c r="D83" s="5" t="s">
        <v>1438</v>
      </c>
      <c r="E83" s="35" t="s">
        <v>1396</v>
      </c>
      <c r="F83" s="5" t="s">
        <v>1440</v>
      </c>
      <c r="G83" s="31">
        <v>215649000</v>
      </c>
      <c r="H83" s="5" t="s">
        <v>1397</v>
      </c>
      <c r="I83" s="5" t="s">
        <v>1442</v>
      </c>
      <c r="J83" s="5"/>
      <c r="K83" s="5"/>
      <c r="L83" s="5"/>
      <c r="M83" s="5"/>
      <c r="N83" s="5"/>
      <c r="O83" s="5" t="s">
        <v>1877</v>
      </c>
      <c r="P83" s="5" t="s">
        <v>173</v>
      </c>
      <c r="Q83" s="13"/>
      <c r="R83" s="37">
        <v>215649000</v>
      </c>
      <c r="S83" s="513">
        <v>368000000</v>
      </c>
      <c r="T83" s="515">
        <f>R83+R84-S83</f>
        <v>63298000</v>
      </c>
      <c r="U83" s="5"/>
      <c r="V83" s="5"/>
      <c r="W83" s="5"/>
      <c r="X83" s="517" t="s">
        <v>2114</v>
      </c>
      <c r="Y83" s="241"/>
      <c r="Z83" s="241"/>
      <c r="AA83" s="511"/>
      <c r="AB83" s="241"/>
      <c r="AC83" s="241"/>
      <c r="AD83" s="511" t="s">
        <v>2115</v>
      </c>
      <c r="AE83" s="241"/>
      <c r="AF83" s="494" t="s">
        <v>2116</v>
      </c>
      <c r="AG83" s="511" t="s">
        <v>2117</v>
      </c>
      <c r="AH83" s="511" t="s">
        <v>2117</v>
      </c>
      <c r="AI83" s="511">
        <v>620</v>
      </c>
      <c r="AJ83" s="511" t="s">
        <v>2118</v>
      </c>
      <c r="AK83" s="241"/>
      <c r="AL83" s="5" t="s">
        <v>956</v>
      </c>
      <c r="AM83" s="5">
        <v>2015</v>
      </c>
      <c r="AN83" s="5" t="s">
        <v>1855</v>
      </c>
      <c r="AO83" s="5" t="s">
        <v>201</v>
      </c>
    </row>
    <row r="84" spans="1:41" s="16" customFormat="1" ht="216">
      <c r="A84" s="270">
        <v>79</v>
      </c>
      <c r="B84" s="5" t="s">
        <v>506</v>
      </c>
      <c r="C84" s="5" t="s">
        <v>407</v>
      </c>
      <c r="D84" s="5" t="s">
        <v>1439</v>
      </c>
      <c r="E84" s="35" t="s">
        <v>1398</v>
      </c>
      <c r="F84" s="5" t="s">
        <v>1441</v>
      </c>
      <c r="G84" s="31">
        <v>215649000</v>
      </c>
      <c r="H84" s="5" t="s">
        <v>1397</v>
      </c>
      <c r="I84" s="5" t="s">
        <v>1443</v>
      </c>
      <c r="J84" s="5"/>
      <c r="K84" s="5"/>
      <c r="L84" s="5"/>
      <c r="M84" s="5"/>
      <c r="N84" s="5"/>
      <c r="O84" s="5" t="s">
        <v>1878</v>
      </c>
      <c r="P84" s="5" t="s">
        <v>173</v>
      </c>
      <c r="Q84" s="13"/>
      <c r="R84" s="37">
        <v>215649000</v>
      </c>
      <c r="S84" s="514"/>
      <c r="T84" s="516"/>
      <c r="U84" s="5"/>
      <c r="V84" s="5"/>
      <c r="W84" s="5"/>
      <c r="X84" s="518"/>
      <c r="Y84" s="241"/>
      <c r="Z84" s="241"/>
      <c r="AA84" s="512"/>
      <c r="AB84" s="241"/>
      <c r="AC84" s="241"/>
      <c r="AD84" s="512"/>
      <c r="AE84" s="241"/>
      <c r="AF84" s="495"/>
      <c r="AG84" s="512"/>
      <c r="AH84" s="512"/>
      <c r="AI84" s="512"/>
      <c r="AJ84" s="512"/>
      <c r="AK84" s="241"/>
      <c r="AL84" s="5" t="s">
        <v>956</v>
      </c>
      <c r="AM84" s="5">
        <v>2015</v>
      </c>
      <c r="AN84" s="5" t="s">
        <v>1855</v>
      </c>
      <c r="AO84" s="5" t="s">
        <v>201</v>
      </c>
    </row>
    <row r="85" spans="1:41" s="16" customFormat="1" ht="108" customHeight="1">
      <c r="A85" s="286">
        <v>80</v>
      </c>
      <c r="B85" s="119" t="s">
        <v>304</v>
      </c>
      <c r="C85" s="119" t="s">
        <v>541</v>
      </c>
      <c r="D85" s="119" t="s">
        <v>1361</v>
      </c>
      <c r="E85" s="119" t="s">
        <v>1528</v>
      </c>
      <c r="F85" s="119" t="s">
        <v>1371</v>
      </c>
      <c r="G85" s="120">
        <v>46674802</v>
      </c>
      <c r="H85" s="119" t="s">
        <v>1362</v>
      </c>
      <c r="I85" s="119" t="s">
        <v>1363</v>
      </c>
      <c r="J85" s="119"/>
      <c r="K85" s="119" t="s">
        <v>1535</v>
      </c>
      <c r="L85" s="119" t="s">
        <v>1533</v>
      </c>
      <c r="M85" s="119"/>
      <c r="N85" s="119" t="s">
        <v>1536</v>
      </c>
      <c r="O85" s="119"/>
      <c r="P85" s="119" t="s">
        <v>173</v>
      </c>
      <c r="Q85" s="119"/>
      <c r="R85" s="120">
        <v>46674802</v>
      </c>
      <c r="S85" s="120">
        <v>46674802</v>
      </c>
      <c r="T85" s="119"/>
      <c r="U85" s="119"/>
      <c r="V85" s="120">
        <v>466748</v>
      </c>
      <c r="W85" s="122">
        <f>S85+U85+V85</f>
        <v>47141550</v>
      </c>
      <c r="X85" s="119"/>
      <c r="Y85" s="119"/>
      <c r="Z85" s="119"/>
      <c r="AA85" s="119"/>
      <c r="AB85" s="119"/>
      <c r="AC85" s="119"/>
      <c r="AD85" s="119"/>
      <c r="AE85" s="119"/>
      <c r="AF85" s="119" t="s">
        <v>1534</v>
      </c>
      <c r="AG85" s="127"/>
      <c r="AH85" s="127">
        <v>42156</v>
      </c>
      <c r="AI85" s="119">
        <v>90</v>
      </c>
      <c r="AJ85" s="127">
        <v>42245</v>
      </c>
      <c r="AK85" s="119" t="s">
        <v>2239</v>
      </c>
      <c r="AL85" s="119">
        <v>2015</v>
      </c>
      <c r="AM85" s="119">
        <v>2015</v>
      </c>
      <c r="AN85" s="119">
        <v>2015</v>
      </c>
      <c r="AO85" s="119" t="s">
        <v>411</v>
      </c>
    </row>
    <row r="86" spans="1:41" s="39" customFormat="1" ht="276" customHeight="1">
      <c r="A86" s="90">
        <v>81</v>
      </c>
      <c r="B86" s="5" t="s">
        <v>304</v>
      </c>
      <c r="C86" s="5" t="s">
        <v>406</v>
      </c>
      <c r="D86" s="5"/>
      <c r="E86" s="5" t="s">
        <v>1688</v>
      </c>
      <c r="F86" s="5" t="s">
        <v>1689</v>
      </c>
      <c r="G86" s="31">
        <v>43931758</v>
      </c>
      <c r="H86" s="5" t="s">
        <v>1791</v>
      </c>
      <c r="I86" s="5" t="s">
        <v>1690</v>
      </c>
      <c r="J86" s="5" t="s">
        <v>1808</v>
      </c>
      <c r="K86" s="5" t="s">
        <v>1843</v>
      </c>
      <c r="L86" s="5"/>
      <c r="M86" s="5"/>
      <c r="N86" s="5"/>
      <c r="O86" s="5"/>
      <c r="P86" s="5" t="s">
        <v>3</v>
      </c>
      <c r="Q86" s="13"/>
      <c r="R86" s="37">
        <f>G86</f>
        <v>43931758</v>
      </c>
      <c r="S86" s="37">
        <v>42757176</v>
      </c>
      <c r="T86" s="5"/>
      <c r="U86" s="5"/>
      <c r="V86" s="37">
        <v>439318</v>
      </c>
      <c r="W86" s="37">
        <f>S86+U86+V86</f>
        <v>43196494</v>
      </c>
      <c r="X86" s="5" t="s">
        <v>2094</v>
      </c>
      <c r="Y86" s="7">
        <v>42290</v>
      </c>
      <c r="Z86" s="5" t="s">
        <v>1948</v>
      </c>
      <c r="AA86" s="5" t="s">
        <v>2054</v>
      </c>
      <c r="AB86" s="7">
        <v>42368</v>
      </c>
      <c r="AC86" s="7">
        <v>42381</v>
      </c>
      <c r="AD86" s="5" t="s">
        <v>2124</v>
      </c>
      <c r="AE86" s="5"/>
      <c r="AF86" s="5" t="s">
        <v>257</v>
      </c>
      <c r="AG86" s="7">
        <v>42431</v>
      </c>
      <c r="AH86" s="7">
        <v>42431</v>
      </c>
      <c r="AI86" s="5">
        <v>60</v>
      </c>
      <c r="AJ86" s="7">
        <v>42492</v>
      </c>
      <c r="AK86" s="5" t="s">
        <v>2013</v>
      </c>
      <c r="AL86" s="5">
        <v>2015</v>
      </c>
      <c r="AM86" s="5">
        <v>2015</v>
      </c>
      <c r="AN86" s="5">
        <v>2016</v>
      </c>
      <c r="AO86" s="5" t="s">
        <v>3</v>
      </c>
    </row>
    <row r="87" spans="1:41" s="39" customFormat="1" ht="96" customHeight="1">
      <c r="A87" s="90">
        <v>82</v>
      </c>
      <c r="B87" s="5" t="s">
        <v>304</v>
      </c>
      <c r="C87" s="5" t="s">
        <v>1306</v>
      </c>
      <c r="D87" s="5" t="s">
        <v>1691</v>
      </c>
      <c r="E87" s="5" t="s">
        <v>1692</v>
      </c>
      <c r="F87" s="5" t="s">
        <v>1693</v>
      </c>
      <c r="G87" s="31">
        <v>32998101</v>
      </c>
      <c r="H87" s="5" t="s">
        <v>1823</v>
      </c>
      <c r="I87" s="5"/>
      <c r="J87" s="5"/>
      <c r="K87" s="5"/>
      <c r="L87" s="5"/>
      <c r="M87" s="5"/>
      <c r="N87" s="5" t="s">
        <v>1694</v>
      </c>
      <c r="O87" s="5" t="s">
        <v>1721</v>
      </c>
      <c r="P87" s="5" t="s">
        <v>173</v>
      </c>
      <c r="Q87" s="13"/>
      <c r="R87" s="31">
        <v>32998101</v>
      </c>
      <c r="S87" s="31">
        <v>30000000</v>
      </c>
      <c r="T87" s="5"/>
      <c r="U87" s="5"/>
      <c r="V87" s="31">
        <v>90831</v>
      </c>
      <c r="W87" s="37">
        <f>S87+V87</f>
        <v>30090831</v>
      </c>
      <c r="X87" s="5"/>
      <c r="Y87" s="5"/>
      <c r="Z87" s="5"/>
      <c r="AA87" s="5"/>
      <c r="AB87" s="5"/>
      <c r="AC87" s="5"/>
      <c r="AD87" s="5"/>
      <c r="AE87" s="5" t="s">
        <v>1800</v>
      </c>
      <c r="AF87" s="5" t="s">
        <v>1548</v>
      </c>
      <c r="AG87" s="7">
        <v>42278</v>
      </c>
      <c r="AH87" s="7">
        <v>42278</v>
      </c>
      <c r="AI87" s="5">
        <v>90</v>
      </c>
      <c r="AJ87" s="7">
        <v>42368</v>
      </c>
      <c r="AK87" s="5" t="s">
        <v>1879</v>
      </c>
      <c r="AL87" s="5">
        <v>2015</v>
      </c>
      <c r="AM87" s="5">
        <v>2015</v>
      </c>
      <c r="AN87" s="5">
        <v>2015</v>
      </c>
      <c r="AO87" s="5" t="s">
        <v>411</v>
      </c>
    </row>
    <row r="88" spans="1:41" s="39" customFormat="1" ht="156">
      <c r="A88" s="90">
        <v>83</v>
      </c>
      <c r="B88" s="5" t="s">
        <v>506</v>
      </c>
      <c r="C88" s="5" t="s">
        <v>1566</v>
      </c>
      <c r="D88" s="5" t="s">
        <v>1769</v>
      </c>
      <c r="E88" s="5" t="s">
        <v>1695</v>
      </c>
      <c r="F88" s="5" t="s">
        <v>1696</v>
      </c>
      <c r="G88" s="31">
        <v>84655575</v>
      </c>
      <c r="H88" s="5" t="s">
        <v>1697</v>
      </c>
      <c r="I88" s="5" t="s">
        <v>1698</v>
      </c>
      <c r="J88" s="5" t="s">
        <v>1799</v>
      </c>
      <c r="K88" s="5"/>
      <c r="L88" s="5"/>
      <c r="M88" s="5"/>
      <c r="N88" s="5"/>
      <c r="O88" s="5" t="s">
        <v>1916</v>
      </c>
      <c r="P88" s="5" t="s">
        <v>173</v>
      </c>
      <c r="Q88" s="13"/>
      <c r="R88" s="37">
        <f>G88</f>
        <v>84655575</v>
      </c>
      <c r="S88" s="31">
        <v>83251450</v>
      </c>
      <c r="T88" s="37">
        <f>R88-S88</f>
        <v>1404125</v>
      </c>
      <c r="U88" s="5"/>
      <c r="V88" s="31">
        <v>846556</v>
      </c>
      <c r="W88" s="5"/>
      <c r="X88" s="5" t="s">
        <v>2078</v>
      </c>
      <c r="Y88" s="5" t="s">
        <v>1980</v>
      </c>
      <c r="Z88" s="5" t="s">
        <v>197</v>
      </c>
      <c r="AA88" s="5" t="s">
        <v>2070</v>
      </c>
      <c r="AB88" s="5" t="s">
        <v>2071</v>
      </c>
      <c r="AC88" s="5" t="s">
        <v>2072</v>
      </c>
      <c r="AD88" s="5" t="s">
        <v>2139</v>
      </c>
      <c r="AE88" s="5" t="s">
        <v>2120</v>
      </c>
      <c r="AF88" s="5" t="s">
        <v>2138</v>
      </c>
      <c r="AG88" s="5" t="s">
        <v>2173</v>
      </c>
      <c r="AH88" s="5" t="s">
        <v>2173</v>
      </c>
      <c r="AI88" s="5">
        <v>75</v>
      </c>
      <c r="AJ88" s="5" t="s">
        <v>2174</v>
      </c>
      <c r="AK88" s="5" t="s">
        <v>2347</v>
      </c>
      <c r="AL88" s="5">
        <v>2015</v>
      </c>
      <c r="AM88" s="5">
        <v>2015</v>
      </c>
      <c r="AN88" s="5">
        <v>2016</v>
      </c>
      <c r="AO88" s="427" t="s">
        <v>2346</v>
      </c>
    </row>
    <row r="89" spans="1:41" s="49" customFormat="1" ht="132" customHeight="1">
      <c r="A89" s="90">
        <v>84</v>
      </c>
      <c r="B89" s="5" t="s">
        <v>76</v>
      </c>
      <c r="C89" s="5" t="s">
        <v>541</v>
      </c>
      <c r="D89" s="5" t="s">
        <v>1881</v>
      </c>
      <c r="E89" s="5" t="s">
        <v>1164</v>
      </c>
      <c r="F89" s="5" t="s">
        <v>1705</v>
      </c>
      <c r="G89" s="31">
        <v>61891977</v>
      </c>
      <c r="H89" s="5" t="s">
        <v>1697</v>
      </c>
      <c r="I89" s="5" t="s">
        <v>1777</v>
      </c>
      <c r="J89" s="5" t="s">
        <v>1798</v>
      </c>
      <c r="K89" s="5"/>
      <c r="L89" s="5"/>
      <c r="M89" s="5"/>
      <c r="N89" s="5"/>
      <c r="O89" s="5"/>
      <c r="P89" s="5" t="s">
        <v>173</v>
      </c>
      <c r="Q89" s="13"/>
      <c r="R89" s="37">
        <f>G89</f>
        <v>61891977</v>
      </c>
      <c r="S89" s="37">
        <v>55930000</v>
      </c>
      <c r="T89" s="5"/>
      <c r="U89" s="5"/>
      <c r="V89" s="37">
        <v>618920</v>
      </c>
      <c r="W89" s="5"/>
      <c r="X89" s="5" t="s">
        <v>2095</v>
      </c>
      <c r="Y89" s="5"/>
      <c r="Z89" s="5" t="s">
        <v>197</v>
      </c>
      <c r="AA89" s="5" t="s">
        <v>2055</v>
      </c>
      <c r="AB89" s="7">
        <v>42369</v>
      </c>
      <c r="AC89" s="7">
        <v>42391</v>
      </c>
      <c r="AD89" s="5" t="s">
        <v>2125</v>
      </c>
      <c r="AE89" s="5" t="s">
        <v>2135</v>
      </c>
      <c r="AF89" s="5" t="s">
        <v>324</v>
      </c>
      <c r="AG89" s="5"/>
      <c r="AH89" s="5"/>
      <c r="AI89" s="5">
        <v>45</v>
      </c>
      <c r="AJ89" s="5"/>
      <c r="AK89" s="421" t="s">
        <v>2134</v>
      </c>
      <c r="AL89" s="5">
        <v>2015</v>
      </c>
      <c r="AM89" s="5">
        <v>2015</v>
      </c>
      <c r="AN89" s="5">
        <v>2016</v>
      </c>
      <c r="AO89" s="5" t="s">
        <v>1285</v>
      </c>
    </row>
    <row r="90" spans="1:41" s="49" customFormat="1" ht="324" customHeight="1">
      <c r="A90" s="90">
        <v>85</v>
      </c>
      <c r="B90" s="5" t="s">
        <v>76</v>
      </c>
      <c r="C90" s="5" t="s">
        <v>541</v>
      </c>
      <c r="D90" s="5" t="s">
        <v>1882</v>
      </c>
      <c r="E90" s="5" t="s">
        <v>1706</v>
      </c>
      <c r="F90" s="5" t="s">
        <v>1707</v>
      </c>
      <c r="G90" s="31">
        <v>44604638</v>
      </c>
      <c r="H90" s="5" t="s">
        <v>1791</v>
      </c>
      <c r="I90" s="5" t="s">
        <v>1708</v>
      </c>
      <c r="J90" s="5" t="s">
        <v>1809</v>
      </c>
      <c r="K90" s="5" t="s">
        <v>1843</v>
      </c>
      <c r="L90" s="5"/>
      <c r="M90" s="5"/>
      <c r="N90" s="5"/>
      <c r="O90" s="5"/>
      <c r="P90" s="5" t="s">
        <v>173</v>
      </c>
      <c r="Q90" s="13"/>
      <c r="R90" s="31">
        <v>44604638</v>
      </c>
      <c r="S90" s="31">
        <v>39800145</v>
      </c>
      <c r="T90" s="5"/>
      <c r="U90" s="5"/>
      <c r="V90" s="37">
        <v>446046</v>
      </c>
      <c r="W90" s="5"/>
      <c r="X90" s="5" t="s">
        <v>2093</v>
      </c>
      <c r="Y90" s="7">
        <v>42290</v>
      </c>
      <c r="Z90" s="5" t="s">
        <v>197</v>
      </c>
      <c r="AA90" s="5" t="s">
        <v>2159</v>
      </c>
      <c r="AB90" s="7" t="s">
        <v>2160</v>
      </c>
      <c r="AC90" s="7" t="s">
        <v>2161</v>
      </c>
      <c r="AD90" s="5" t="s">
        <v>2260</v>
      </c>
      <c r="AE90" s="5" t="s">
        <v>2096</v>
      </c>
      <c r="AF90" s="5" t="s">
        <v>2248</v>
      </c>
      <c r="AG90" s="428">
        <v>42493</v>
      </c>
      <c r="AH90" s="7">
        <v>42494</v>
      </c>
      <c r="AI90" s="5">
        <v>75</v>
      </c>
      <c r="AJ90" s="7">
        <v>42568</v>
      </c>
      <c r="AK90" s="5" t="s">
        <v>2297</v>
      </c>
      <c r="AL90" s="5">
        <v>2015</v>
      </c>
      <c r="AM90" s="5">
        <v>2015</v>
      </c>
      <c r="AN90" s="5">
        <v>2016</v>
      </c>
      <c r="AO90" s="427" t="s">
        <v>2296</v>
      </c>
    </row>
    <row r="91" spans="1:41" s="49" customFormat="1" ht="168">
      <c r="A91" s="118">
        <v>86</v>
      </c>
      <c r="B91" s="119" t="s">
        <v>506</v>
      </c>
      <c r="C91" s="119" t="s">
        <v>273</v>
      </c>
      <c r="D91" s="119" t="s">
        <v>1737</v>
      </c>
      <c r="E91" s="119" t="s">
        <v>1738</v>
      </c>
      <c r="F91" s="119" t="s">
        <v>1739</v>
      </c>
      <c r="G91" s="120">
        <v>7500000</v>
      </c>
      <c r="H91" s="119" t="s">
        <v>1862</v>
      </c>
      <c r="I91" s="119"/>
      <c r="J91" s="119"/>
      <c r="K91" s="119"/>
      <c r="L91" s="119"/>
      <c r="M91" s="119"/>
      <c r="N91" s="119"/>
      <c r="O91" s="119" t="s">
        <v>1745</v>
      </c>
      <c r="P91" s="119" t="s">
        <v>173</v>
      </c>
      <c r="Q91" s="119"/>
      <c r="R91" s="120">
        <v>7500000</v>
      </c>
      <c r="S91" s="119"/>
      <c r="T91" s="119"/>
      <c r="U91" s="119"/>
      <c r="V91" s="119"/>
      <c r="W91" s="119"/>
      <c r="X91" s="119"/>
      <c r="Y91" s="119"/>
      <c r="Z91" s="119"/>
      <c r="AA91" s="119"/>
      <c r="AB91" s="119"/>
      <c r="AC91" s="119"/>
      <c r="AD91" s="119"/>
      <c r="AE91" s="119"/>
      <c r="AF91" s="119"/>
      <c r="AG91" s="119"/>
      <c r="AH91" s="119"/>
      <c r="AI91" s="119"/>
      <c r="AJ91" s="119"/>
      <c r="AK91" s="119"/>
      <c r="AL91" s="119">
        <v>2015</v>
      </c>
      <c r="AM91" s="119">
        <v>2015</v>
      </c>
      <c r="AN91" s="119"/>
      <c r="AO91" s="119" t="s">
        <v>2110</v>
      </c>
    </row>
    <row r="92" spans="1:41" s="49" customFormat="1" ht="132">
      <c r="A92" s="118">
        <v>87</v>
      </c>
      <c r="B92" s="119" t="s">
        <v>506</v>
      </c>
      <c r="C92" s="119" t="s">
        <v>273</v>
      </c>
      <c r="D92" s="119" t="s">
        <v>1741</v>
      </c>
      <c r="E92" s="119" t="s">
        <v>1742</v>
      </c>
      <c r="F92" s="119" t="s">
        <v>1743</v>
      </c>
      <c r="G92" s="120">
        <v>1653617</v>
      </c>
      <c r="H92" s="119" t="s">
        <v>1744</v>
      </c>
      <c r="I92" s="119"/>
      <c r="J92" s="119"/>
      <c r="K92" s="119"/>
      <c r="L92" s="119"/>
      <c r="M92" s="119"/>
      <c r="N92" s="119"/>
      <c r="O92" s="119" t="s">
        <v>1746</v>
      </c>
      <c r="P92" s="119" t="s">
        <v>173</v>
      </c>
      <c r="Q92" s="119"/>
      <c r="R92" s="119"/>
      <c r="S92" s="119"/>
      <c r="T92" s="119"/>
      <c r="U92" s="119"/>
      <c r="V92" s="119"/>
      <c r="W92" s="119"/>
      <c r="X92" s="119"/>
      <c r="Y92" s="119"/>
      <c r="Z92" s="119"/>
      <c r="AA92" s="119"/>
      <c r="AB92" s="119"/>
      <c r="AC92" s="119"/>
      <c r="AD92" s="119"/>
      <c r="AE92" s="119"/>
      <c r="AF92" s="119"/>
      <c r="AG92" s="119"/>
      <c r="AH92" s="119"/>
      <c r="AI92" s="119"/>
      <c r="AJ92" s="119"/>
      <c r="AK92" s="119"/>
      <c r="AL92" s="119">
        <v>2015</v>
      </c>
      <c r="AM92" s="119">
        <v>2015</v>
      </c>
      <c r="AN92" s="119"/>
      <c r="AO92" s="119" t="s">
        <v>2110</v>
      </c>
    </row>
    <row r="93" spans="1:41" s="49" customFormat="1" ht="72" customHeight="1">
      <c r="A93" s="104">
        <v>88</v>
      </c>
      <c r="B93" s="33" t="s">
        <v>304</v>
      </c>
      <c r="C93" s="33" t="s">
        <v>541</v>
      </c>
      <c r="D93" s="33" t="s">
        <v>1782</v>
      </c>
      <c r="E93" s="33" t="s">
        <v>1086</v>
      </c>
      <c r="F93" s="33" t="s">
        <v>1783</v>
      </c>
      <c r="G93" s="105">
        <v>5500000</v>
      </c>
      <c r="H93" s="5" t="s">
        <v>1823</v>
      </c>
      <c r="I93" s="45"/>
      <c r="J93" s="45"/>
      <c r="K93" s="45"/>
      <c r="L93" s="45"/>
      <c r="M93" s="45"/>
      <c r="N93" s="5" t="s">
        <v>1784</v>
      </c>
      <c r="O93" s="5" t="s">
        <v>1885</v>
      </c>
      <c r="P93" s="104" t="s">
        <v>173</v>
      </c>
      <c r="Q93" s="341"/>
      <c r="R93" s="45"/>
      <c r="S93" s="45"/>
      <c r="T93" s="45"/>
      <c r="U93" s="45"/>
      <c r="V93" s="45"/>
      <c r="W93" s="45"/>
      <c r="X93" s="45"/>
      <c r="Y93" s="45"/>
      <c r="Z93" s="45"/>
      <c r="AA93" s="45"/>
      <c r="AB93" s="45"/>
      <c r="AC93" s="45"/>
      <c r="AD93" s="45"/>
      <c r="AE93" s="5" t="s">
        <v>1800</v>
      </c>
      <c r="AF93" s="45"/>
      <c r="AG93" s="45"/>
      <c r="AH93" s="45"/>
      <c r="AI93" s="45"/>
      <c r="AJ93" s="45"/>
      <c r="AK93" s="33" t="s">
        <v>1992</v>
      </c>
      <c r="AL93" s="98">
        <v>2015</v>
      </c>
      <c r="AM93" s="98">
        <v>2015</v>
      </c>
      <c r="AN93" s="98">
        <v>2015</v>
      </c>
      <c r="AO93" s="33" t="s">
        <v>3</v>
      </c>
    </row>
    <row r="94" spans="1:41" s="49" customFormat="1" ht="144">
      <c r="A94" s="90">
        <v>89</v>
      </c>
      <c r="B94" s="5" t="s">
        <v>506</v>
      </c>
      <c r="C94" s="5" t="s">
        <v>410</v>
      </c>
      <c r="D94" s="5" t="s">
        <v>1821</v>
      </c>
      <c r="E94" s="5" t="s">
        <v>1822</v>
      </c>
      <c r="F94" s="5" t="s">
        <v>1828</v>
      </c>
      <c r="G94" s="31">
        <v>133874528</v>
      </c>
      <c r="H94" s="5" t="s">
        <v>1823</v>
      </c>
      <c r="I94" s="5"/>
      <c r="J94" s="5"/>
      <c r="K94" s="5"/>
      <c r="L94" s="5"/>
      <c r="M94" s="5"/>
      <c r="N94" s="5"/>
      <c r="O94" s="5" t="s">
        <v>1993</v>
      </c>
      <c r="P94" s="5" t="s">
        <v>173</v>
      </c>
      <c r="Q94" s="13"/>
      <c r="R94" s="37">
        <f aca="true" t="shared" si="5" ref="R94:R100">+G94</f>
        <v>133874528</v>
      </c>
      <c r="S94" s="31">
        <v>124881374</v>
      </c>
      <c r="T94" s="37">
        <f>R94-S94</f>
        <v>8993154</v>
      </c>
      <c r="U94" s="5"/>
      <c r="V94" s="31">
        <v>940029</v>
      </c>
      <c r="W94" s="5"/>
      <c r="X94" s="5"/>
      <c r="Y94" s="5" t="s">
        <v>1826</v>
      </c>
      <c r="Z94" s="5" t="s">
        <v>174</v>
      </c>
      <c r="AA94" s="5" t="s">
        <v>1965</v>
      </c>
      <c r="AB94" s="5" t="s">
        <v>1966</v>
      </c>
      <c r="AC94" s="5" t="s">
        <v>1967</v>
      </c>
      <c r="AD94" s="5" t="s">
        <v>2074</v>
      </c>
      <c r="AE94" s="5" t="s">
        <v>1994</v>
      </c>
      <c r="AF94" s="5" t="s">
        <v>205</v>
      </c>
      <c r="AG94" s="5" t="s">
        <v>2136</v>
      </c>
      <c r="AH94" s="5" t="s">
        <v>2136</v>
      </c>
      <c r="AI94" s="5">
        <v>165</v>
      </c>
      <c r="AJ94" s="5" t="s">
        <v>2137</v>
      </c>
      <c r="AK94" s="5" t="s">
        <v>2223</v>
      </c>
      <c r="AL94" s="5">
        <v>2015</v>
      </c>
      <c r="AM94" s="5">
        <v>2015</v>
      </c>
      <c r="AN94" s="5">
        <v>2016</v>
      </c>
      <c r="AO94" s="5" t="s">
        <v>201</v>
      </c>
    </row>
    <row r="95" spans="1:41" s="49" customFormat="1" ht="262.5" customHeight="1">
      <c r="A95" s="90">
        <v>90</v>
      </c>
      <c r="B95" s="5" t="s">
        <v>506</v>
      </c>
      <c r="C95" s="5" t="s">
        <v>273</v>
      </c>
      <c r="D95" s="5" t="s">
        <v>1824</v>
      </c>
      <c r="E95" s="5" t="s">
        <v>1825</v>
      </c>
      <c r="F95" s="5" t="s">
        <v>1829</v>
      </c>
      <c r="G95" s="31">
        <v>26468266</v>
      </c>
      <c r="H95" s="5" t="s">
        <v>1823</v>
      </c>
      <c r="I95" s="5"/>
      <c r="J95" s="5"/>
      <c r="K95" s="5"/>
      <c r="L95" s="5"/>
      <c r="M95" s="5"/>
      <c r="N95" s="5"/>
      <c r="O95" s="5" t="s">
        <v>1995</v>
      </c>
      <c r="P95" s="5" t="s">
        <v>173</v>
      </c>
      <c r="Q95" s="13"/>
      <c r="R95" s="37">
        <f t="shared" si="5"/>
        <v>26468266</v>
      </c>
      <c r="S95" s="31">
        <v>23064494</v>
      </c>
      <c r="T95" s="37">
        <f>R95-S95</f>
        <v>3403772</v>
      </c>
      <c r="U95" s="5"/>
      <c r="V95" s="31">
        <v>264683</v>
      </c>
      <c r="W95" s="5"/>
      <c r="X95" s="5"/>
      <c r="Y95" s="5" t="s">
        <v>1827</v>
      </c>
      <c r="Z95" s="5" t="s">
        <v>1948</v>
      </c>
      <c r="AA95" s="5" t="s">
        <v>2224</v>
      </c>
      <c r="AB95" s="5" t="s">
        <v>2225</v>
      </c>
      <c r="AC95" s="5" t="s">
        <v>2226</v>
      </c>
      <c r="AD95" s="5" t="s">
        <v>2247</v>
      </c>
      <c r="AE95" s="5" t="s">
        <v>2270</v>
      </c>
      <c r="AF95" s="5" t="s">
        <v>2248</v>
      </c>
      <c r="AG95" s="427" t="s">
        <v>2282</v>
      </c>
      <c r="AH95" s="427" t="s">
        <v>2283</v>
      </c>
      <c r="AI95" s="427">
        <v>30</v>
      </c>
      <c r="AJ95" s="427" t="s">
        <v>2284</v>
      </c>
      <c r="AK95" s="5"/>
      <c r="AL95" s="5">
        <v>2015</v>
      </c>
      <c r="AM95" s="5">
        <v>2015</v>
      </c>
      <c r="AN95" s="5">
        <v>2016</v>
      </c>
      <c r="AO95" s="427" t="s">
        <v>3</v>
      </c>
    </row>
    <row r="96" spans="1:41" s="49" customFormat="1" ht="132">
      <c r="A96" s="90">
        <v>91</v>
      </c>
      <c r="B96" s="5" t="s">
        <v>506</v>
      </c>
      <c r="C96" s="5" t="s">
        <v>273</v>
      </c>
      <c r="D96" s="5" t="s">
        <v>1856</v>
      </c>
      <c r="E96" s="5" t="s">
        <v>1857</v>
      </c>
      <c r="F96" s="5" t="s">
        <v>1921</v>
      </c>
      <c r="G96" s="31">
        <v>21056567</v>
      </c>
      <c r="H96" s="5" t="s">
        <v>1823</v>
      </c>
      <c r="I96" s="5"/>
      <c r="J96" s="5"/>
      <c r="K96" s="5"/>
      <c r="L96" s="5"/>
      <c r="M96" s="5" t="s">
        <v>1858</v>
      </c>
      <c r="N96" s="5"/>
      <c r="O96" s="5" t="s">
        <v>2060</v>
      </c>
      <c r="P96" s="5" t="s">
        <v>173</v>
      </c>
      <c r="Q96" s="13"/>
      <c r="R96" s="37">
        <f t="shared" si="5"/>
        <v>21056567</v>
      </c>
      <c r="S96" s="5"/>
      <c r="T96" s="5"/>
      <c r="U96" s="5"/>
      <c r="V96" s="31">
        <v>210566</v>
      </c>
      <c r="W96" s="5"/>
      <c r="X96" s="5"/>
      <c r="Y96" s="5"/>
      <c r="Z96" s="5"/>
      <c r="AA96" s="5"/>
      <c r="AB96" s="5"/>
      <c r="AC96" s="5"/>
      <c r="AD96" s="5"/>
      <c r="AE96" s="5" t="s">
        <v>1979</v>
      </c>
      <c r="AF96" s="5"/>
      <c r="AG96" s="5"/>
      <c r="AH96" s="5"/>
      <c r="AI96" s="5"/>
      <c r="AJ96" s="5"/>
      <c r="AK96" s="5"/>
      <c r="AL96" s="5">
        <v>2015</v>
      </c>
      <c r="AM96" s="5">
        <v>2015</v>
      </c>
      <c r="AN96" s="5"/>
      <c r="AO96" s="5" t="s">
        <v>1920</v>
      </c>
    </row>
    <row r="97" spans="1:41" s="49" customFormat="1" ht="216">
      <c r="A97" s="90">
        <v>92</v>
      </c>
      <c r="B97" s="5" t="s">
        <v>506</v>
      </c>
      <c r="C97" s="5" t="s">
        <v>273</v>
      </c>
      <c r="D97" s="5" t="s">
        <v>1863</v>
      </c>
      <c r="E97" s="191" t="s">
        <v>1919</v>
      </c>
      <c r="F97" s="5" t="s">
        <v>1864</v>
      </c>
      <c r="G97" s="31">
        <v>24214970</v>
      </c>
      <c r="H97" s="5" t="s">
        <v>1823</v>
      </c>
      <c r="I97" s="5"/>
      <c r="J97" s="5"/>
      <c r="K97" s="5"/>
      <c r="L97" s="5"/>
      <c r="M97" s="5" t="s">
        <v>1865</v>
      </c>
      <c r="N97" s="5"/>
      <c r="O97" s="5" t="s">
        <v>1961</v>
      </c>
      <c r="P97" s="5" t="s">
        <v>173</v>
      </c>
      <c r="Q97" s="13"/>
      <c r="R97" s="37">
        <f t="shared" si="5"/>
        <v>24214970</v>
      </c>
      <c r="S97" s="5"/>
      <c r="T97" s="5"/>
      <c r="U97" s="5"/>
      <c r="V97" s="31">
        <v>242150</v>
      </c>
      <c r="W97" s="5"/>
      <c r="X97" s="5"/>
      <c r="Y97" s="5"/>
      <c r="Z97" s="5"/>
      <c r="AA97" s="5"/>
      <c r="AB97" s="5"/>
      <c r="AC97" s="5"/>
      <c r="AD97" s="5"/>
      <c r="AE97" s="5" t="s">
        <v>1979</v>
      </c>
      <c r="AF97" s="5"/>
      <c r="AG97" s="5"/>
      <c r="AH97" s="5"/>
      <c r="AI97" s="5"/>
      <c r="AJ97" s="5"/>
      <c r="AK97" s="5"/>
      <c r="AL97" s="5">
        <v>2015</v>
      </c>
      <c r="AM97" s="5">
        <v>2015</v>
      </c>
      <c r="AN97" s="5"/>
      <c r="AO97" s="5" t="s">
        <v>1920</v>
      </c>
    </row>
    <row r="98" spans="1:41" s="49" customFormat="1" ht="180">
      <c r="A98" s="90">
        <v>93</v>
      </c>
      <c r="B98" s="5" t="s">
        <v>506</v>
      </c>
      <c r="C98" s="5" t="s">
        <v>410</v>
      </c>
      <c r="D98" s="5" t="s">
        <v>1960</v>
      </c>
      <c r="E98" s="5" t="s">
        <v>1867</v>
      </c>
      <c r="F98" s="188" t="s">
        <v>1866</v>
      </c>
      <c r="G98" s="31">
        <v>51954893</v>
      </c>
      <c r="H98" s="5" t="s">
        <v>1823</v>
      </c>
      <c r="I98" s="5"/>
      <c r="J98" s="5"/>
      <c r="K98" s="5"/>
      <c r="L98" s="5"/>
      <c r="M98" s="5" t="s">
        <v>1868</v>
      </c>
      <c r="N98" s="5"/>
      <c r="O98" s="5" t="s">
        <v>1996</v>
      </c>
      <c r="P98" s="5" t="s">
        <v>173</v>
      </c>
      <c r="Q98" s="13"/>
      <c r="R98" s="37">
        <f t="shared" si="5"/>
        <v>51954893</v>
      </c>
      <c r="S98" s="5"/>
      <c r="T98" s="5"/>
      <c r="U98" s="5"/>
      <c r="V98" s="31">
        <v>266023</v>
      </c>
      <c r="W98" s="5"/>
      <c r="X98" s="5"/>
      <c r="Y98" s="5"/>
      <c r="Z98" s="5"/>
      <c r="AA98" s="5"/>
      <c r="AB98" s="5"/>
      <c r="AC98" s="5"/>
      <c r="AD98" s="5"/>
      <c r="AE98" s="5" t="s">
        <v>2162</v>
      </c>
      <c r="AF98" s="5"/>
      <c r="AG98" s="5"/>
      <c r="AH98" s="5"/>
      <c r="AI98" s="5"/>
      <c r="AJ98" s="5"/>
      <c r="AK98" s="5" t="s">
        <v>2155</v>
      </c>
      <c r="AL98" s="5">
        <v>2015</v>
      </c>
      <c r="AM98" s="5">
        <v>2015</v>
      </c>
      <c r="AN98" s="5"/>
      <c r="AO98" s="5" t="s">
        <v>1920</v>
      </c>
    </row>
    <row r="99" spans="1:41" s="49" customFormat="1" ht="168">
      <c r="A99" s="90">
        <v>94</v>
      </c>
      <c r="B99" s="5" t="s">
        <v>506</v>
      </c>
      <c r="C99" s="5" t="s">
        <v>273</v>
      </c>
      <c r="D99" s="5" t="s">
        <v>1886</v>
      </c>
      <c r="E99" s="5" t="s">
        <v>1883</v>
      </c>
      <c r="F99" s="5" t="s">
        <v>1884</v>
      </c>
      <c r="G99" s="31">
        <v>19484235</v>
      </c>
      <c r="H99" s="5" t="s">
        <v>1823</v>
      </c>
      <c r="I99" s="5"/>
      <c r="J99" s="5"/>
      <c r="K99" s="5"/>
      <c r="L99" s="5"/>
      <c r="M99" s="5" t="s">
        <v>1951</v>
      </c>
      <c r="N99" s="5"/>
      <c r="O99" s="5" t="s">
        <v>2061</v>
      </c>
      <c r="P99" s="5" t="s">
        <v>173</v>
      </c>
      <c r="Q99" s="13"/>
      <c r="R99" s="37">
        <f t="shared" si="5"/>
        <v>19484235</v>
      </c>
      <c r="S99" s="5"/>
      <c r="T99" s="5"/>
      <c r="U99" s="5"/>
      <c r="V99" s="31">
        <v>194842</v>
      </c>
      <c r="W99" s="5"/>
      <c r="X99" s="5"/>
      <c r="Y99" s="5"/>
      <c r="Z99" s="5"/>
      <c r="AA99" s="5"/>
      <c r="AB99" s="5"/>
      <c r="AC99" s="5"/>
      <c r="AD99" s="5"/>
      <c r="AE99" s="5" t="s">
        <v>1979</v>
      </c>
      <c r="AF99" s="5"/>
      <c r="AG99" s="5"/>
      <c r="AH99" s="5"/>
      <c r="AI99" s="5"/>
      <c r="AJ99" s="5"/>
      <c r="AK99" s="5"/>
      <c r="AL99" s="5">
        <v>2015</v>
      </c>
      <c r="AM99" s="5">
        <v>2015</v>
      </c>
      <c r="AN99" s="5"/>
      <c r="AO99" s="5" t="s">
        <v>1920</v>
      </c>
    </row>
    <row r="100" spans="1:41" s="49" customFormat="1" ht="192">
      <c r="A100" s="90">
        <v>95</v>
      </c>
      <c r="B100" s="5" t="s">
        <v>506</v>
      </c>
      <c r="C100" s="5" t="s">
        <v>273</v>
      </c>
      <c r="D100" s="5" t="s">
        <v>1953</v>
      </c>
      <c r="E100" s="5" t="s">
        <v>1905</v>
      </c>
      <c r="F100" s="5" t="s">
        <v>1906</v>
      </c>
      <c r="G100" s="31">
        <v>20186273</v>
      </c>
      <c r="H100" s="5" t="s">
        <v>1823</v>
      </c>
      <c r="I100" s="5"/>
      <c r="J100" s="5"/>
      <c r="K100" s="5"/>
      <c r="L100" s="5"/>
      <c r="M100" s="5" t="s">
        <v>1952</v>
      </c>
      <c r="N100" s="5"/>
      <c r="O100" s="5" t="s">
        <v>1954</v>
      </c>
      <c r="P100" s="5" t="s">
        <v>173</v>
      </c>
      <c r="Q100" s="13"/>
      <c r="R100" s="37">
        <f t="shared" si="5"/>
        <v>20186273</v>
      </c>
      <c r="S100" s="5"/>
      <c r="T100" s="5"/>
      <c r="U100" s="5"/>
      <c r="V100" s="31">
        <v>201862</v>
      </c>
      <c r="W100" s="5"/>
      <c r="X100" s="5"/>
      <c r="Y100" s="5"/>
      <c r="Z100" s="5"/>
      <c r="AA100" s="5"/>
      <c r="AB100" s="5"/>
      <c r="AC100" s="5"/>
      <c r="AD100" s="5"/>
      <c r="AE100" s="5" t="s">
        <v>1979</v>
      </c>
      <c r="AF100" s="5"/>
      <c r="AG100" s="5"/>
      <c r="AH100" s="5"/>
      <c r="AI100" s="5"/>
      <c r="AJ100" s="5"/>
      <c r="AK100" s="5" t="s">
        <v>2083</v>
      </c>
      <c r="AL100" s="5">
        <v>2015</v>
      </c>
      <c r="AM100" s="5">
        <v>2015</v>
      </c>
      <c r="AN100" s="5"/>
      <c r="AO100" s="5" t="s">
        <v>1920</v>
      </c>
    </row>
    <row r="101" spans="1:41" s="49" customFormat="1" ht="108">
      <c r="A101" s="118">
        <v>96</v>
      </c>
      <c r="B101" s="119" t="s">
        <v>506</v>
      </c>
      <c r="C101" s="119" t="s">
        <v>1306</v>
      </c>
      <c r="D101" s="119" t="s">
        <v>1888</v>
      </c>
      <c r="E101" s="119" t="s">
        <v>1887</v>
      </c>
      <c r="F101" s="119" t="s">
        <v>1889</v>
      </c>
      <c r="G101" s="120">
        <v>20000000</v>
      </c>
      <c r="H101" s="119" t="s">
        <v>1891</v>
      </c>
      <c r="I101" s="119"/>
      <c r="J101" s="119"/>
      <c r="K101" s="119"/>
      <c r="L101" s="119"/>
      <c r="M101" s="119"/>
      <c r="N101" s="119"/>
      <c r="O101" s="119" t="s">
        <v>1890</v>
      </c>
      <c r="P101" s="119" t="s">
        <v>173</v>
      </c>
      <c r="Q101" s="119"/>
      <c r="R101" s="122">
        <f aca="true" t="shared" si="6" ref="R101:R110">+G101</f>
        <v>20000000</v>
      </c>
      <c r="S101" s="119"/>
      <c r="T101" s="119"/>
      <c r="U101" s="119"/>
      <c r="V101" s="119"/>
      <c r="W101" s="119"/>
      <c r="X101" s="119"/>
      <c r="Y101" s="119"/>
      <c r="Z101" s="119"/>
      <c r="AA101" s="119"/>
      <c r="AB101" s="119"/>
      <c r="AC101" s="119"/>
      <c r="AD101" s="119"/>
      <c r="AE101" s="119"/>
      <c r="AF101" s="119"/>
      <c r="AG101" s="119"/>
      <c r="AH101" s="119"/>
      <c r="AI101" s="119"/>
      <c r="AJ101" s="119"/>
      <c r="AK101" s="119"/>
      <c r="AL101" s="119"/>
      <c r="AM101" s="119"/>
      <c r="AN101" s="119"/>
      <c r="AO101" s="119" t="s">
        <v>2218</v>
      </c>
    </row>
    <row r="102" spans="1:41" s="49" customFormat="1" ht="132">
      <c r="A102" s="90">
        <v>97</v>
      </c>
      <c r="B102" s="5" t="s">
        <v>506</v>
      </c>
      <c r="C102" s="5" t="s">
        <v>407</v>
      </c>
      <c r="D102" s="5" t="s">
        <v>1956</v>
      </c>
      <c r="E102" s="5" t="s">
        <v>1957</v>
      </c>
      <c r="F102" s="5" t="s">
        <v>1958</v>
      </c>
      <c r="G102" s="31">
        <v>72000000</v>
      </c>
      <c r="H102" s="5" t="s">
        <v>1823</v>
      </c>
      <c r="I102" s="5"/>
      <c r="J102" s="5"/>
      <c r="K102" s="5"/>
      <c r="L102" s="5"/>
      <c r="M102" s="5" t="s">
        <v>1959</v>
      </c>
      <c r="N102" s="5"/>
      <c r="O102" s="5" t="s">
        <v>1978</v>
      </c>
      <c r="P102" s="5" t="s">
        <v>173</v>
      </c>
      <c r="Q102" s="13"/>
      <c r="R102" s="37">
        <f t="shared" si="6"/>
        <v>72000000</v>
      </c>
      <c r="S102" s="5"/>
      <c r="T102" s="5"/>
      <c r="U102" s="5"/>
      <c r="V102" s="5"/>
      <c r="W102" s="5"/>
      <c r="X102" s="5"/>
      <c r="Y102" s="5"/>
      <c r="Z102" s="5"/>
      <c r="AA102" s="5"/>
      <c r="AB102" s="5"/>
      <c r="AC102" s="5"/>
      <c r="AD102" s="5"/>
      <c r="AE102" s="5" t="s">
        <v>1979</v>
      </c>
      <c r="AF102" s="5"/>
      <c r="AG102" s="5"/>
      <c r="AH102" s="5"/>
      <c r="AI102" s="5"/>
      <c r="AJ102" s="5"/>
      <c r="AK102" s="5"/>
      <c r="AL102" s="5">
        <v>2015</v>
      </c>
      <c r="AM102" s="5">
        <v>2015</v>
      </c>
      <c r="AN102" s="5"/>
      <c r="AO102" s="5" t="s">
        <v>1920</v>
      </c>
    </row>
    <row r="103" spans="1:41" s="49" customFormat="1" ht="60" customHeight="1">
      <c r="A103" s="90">
        <v>98</v>
      </c>
      <c r="B103" s="5" t="s">
        <v>76</v>
      </c>
      <c r="C103" s="5" t="s">
        <v>408</v>
      </c>
      <c r="D103" s="5" t="s">
        <v>2026</v>
      </c>
      <c r="E103" s="5" t="s">
        <v>2027</v>
      </c>
      <c r="F103" s="5" t="s">
        <v>2028</v>
      </c>
      <c r="G103" s="31">
        <v>28065009</v>
      </c>
      <c r="H103" s="5" t="s">
        <v>1823</v>
      </c>
      <c r="I103" s="5"/>
      <c r="J103" s="5"/>
      <c r="K103" s="5"/>
      <c r="L103" s="5"/>
      <c r="M103" s="5"/>
      <c r="N103" s="5"/>
      <c r="O103" s="5" t="s">
        <v>2029</v>
      </c>
      <c r="P103" s="5" t="s">
        <v>173</v>
      </c>
      <c r="Q103" s="13"/>
      <c r="R103" s="37">
        <f t="shared" si="6"/>
        <v>28065009</v>
      </c>
      <c r="S103" s="37">
        <v>24740100</v>
      </c>
      <c r="T103" s="5"/>
      <c r="U103" s="5"/>
      <c r="V103" s="37">
        <v>8088911</v>
      </c>
      <c r="W103" s="5"/>
      <c r="X103" s="5"/>
      <c r="Y103" s="7">
        <v>42360</v>
      </c>
      <c r="Z103" s="5"/>
      <c r="AA103" s="5" t="s">
        <v>2255</v>
      </c>
      <c r="AB103" s="5"/>
      <c r="AC103" s="5"/>
      <c r="AD103" s="5" t="s">
        <v>2291</v>
      </c>
      <c r="AE103" s="5"/>
      <c r="AF103" s="5" t="s">
        <v>257</v>
      </c>
      <c r="AG103" s="5"/>
      <c r="AH103" s="5"/>
      <c r="AI103" s="5">
        <v>30</v>
      </c>
      <c r="AJ103" s="5"/>
      <c r="AK103" s="5" t="s">
        <v>2303</v>
      </c>
      <c r="AL103" s="5">
        <v>2015</v>
      </c>
      <c r="AM103" s="5">
        <v>2015</v>
      </c>
      <c r="AN103" s="5">
        <v>2016</v>
      </c>
      <c r="AO103" s="5" t="s">
        <v>3</v>
      </c>
    </row>
    <row r="104" spans="1:41" s="49" customFormat="1" ht="60" customHeight="1">
      <c r="A104" s="90">
        <v>99</v>
      </c>
      <c r="B104" s="5" t="s">
        <v>76</v>
      </c>
      <c r="C104" s="5" t="s">
        <v>541</v>
      </c>
      <c r="D104" s="5" t="s">
        <v>2030</v>
      </c>
      <c r="E104" s="5" t="s">
        <v>2031</v>
      </c>
      <c r="F104" s="5" t="s">
        <v>2032</v>
      </c>
      <c r="G104" s="31">
        <v>40766455</v>
      </c>
      <c r="H104" s="5" t="s">
        <v>1823</v>
      </c>
      <c r="I104" s="5"/>
      <c r="J104" s="5"/>
      <c r="K104" s="5"/>
      <c r="L104" s="5"/>
      <c r="M104" s="5"/>
      <c r="N104" s="5"/>
      <c r="O104" s="5" t="s">
        <v>2029</v>
      </c>
      <c r="P104" s="5" t="s">
        <v>173</v>
      </c>
      <c r="Q104" s="13"/>
      <c r="R104" s="37">
        <f t="shared" si="6"/>
        <v>40766455</v>
      </c>
      <c r="S104" s="5"/>
      <c r="T104" s="5"/>
      <c r="U104" s="5"/>
      <c r="V104" s="5"/>
      <c r="W104" s="5"/>
      <c r="X104" s="5"/>
      <c r="Y104" s="5"/>
      <c r="Z104" s="5"/>
      <c r="AA104" s="5"/>
      <c r="AB104" s="5"/>
      <c r="AC104" s="5"/>
      <c r="AD104" s="5"/>
      <c r="AE104" s="5" t="s">
        <v>2126</v>
      </c>
      <c r="AF104" s="5"/>
      <c r="AG104" s="5"/>
      <c r="AH104" s="5"/>
      <c r="AI104" s="5"/>
      <c r="AJ104" s="5"/>
      <c r="AK104" s="5" t="s">
        <v>2127</v>
      </c>
      <c r="AL104" s="5">
        <v>2015</v>
      </c>
      <c r="AM104" s="5">
        <v>2015</v>
      </c>
      <c r="AN104" s="5">
        <v>2016</v>
      </c>
      <c r="AO104" s="5" t="s">
        <v>1920</v>
      </c>
    </row>
    <row r="105" spans="1:41" s="49" customFormat="1" ht="72" customHeight="1">
      <c r="A105" s="90">
        <v>100</v>
      </c>
      <c r="B105" s="5" t="s">
        <v>76</v>
      </c>
      <c r="C105" s="5" t="s">
        <v>541</v>
      </c>
      <c r="D105" s="5" t="s">
        <v>2033</v>
      </c>
      <c r="E105" s="5" t="s">
        <v>2034</v>
      </c>
      <c r="F105" s="5" t="s">
        <v>2035</v>
      </c>
      <c r="G105" s="31">
        <v>7871657</v>
      </c>
      <c r="H105" s="5" t="s">
        <v>1823</v>
      </c>
      <c r="I105" s="5"/>
      <c r="J105" s="5"/>
      <c r="K105" s="5"/>
      <c r="L105" s="5"/>
      <c r="M105" s="5"/>
      <c r="N105" s="5"/>
      <c r="O105" s="5" t="s">
        <v>2029</v>
      </c>
      <c r="P105" s="5" t="s">
        <v>173</v>
      </c>
      <c r="Q105" s="13"/>
      <c r="R105" s="37">
        <f t="shared" si="6"/>
        <v>7871657</v>
      </c>
      <c r="S105" s="5"/>
      <c r="T105" s="5"/>
      <c r="U105" s="5"/>
      <c r="V105" s="5"/>
      <c r="W105" s="5"/>
      <c r="X105" s="5"/>
      <c r="Y105" s="5"/>
      <c r="Z105" s="5"/>
      <c r="AA105" s="5"/>
      <c r="AB105" s="5"/>
      <c r="AC105" s="5"/>
      <c r="AD105" s="5"/>
      <c r="AE105" s="5" t="s">
        <v>1979</v>
      </c>
      <c r="AF105" s="5"/>
      <c r="AG105" s="5"/>
      <c r="AH105" s="5"/>
      <c r="AI105" s="5"/>
      <c r="AJ105" s="5"/>
      <c r="AK105" s="5" t="s">
        <v>2146</v>
      </c>
      <c r="AL105" s="5">
        <v>2015</v>
      </c>
      <c r="AM105" s="5">
        <v>2015</v>
      </c>
      <c r="AN105" s="5">
        <v>2016</v>
      </c>
      <c r="AO105" s="5" t="s">
        <v>2075</v>
      </c>
    </row>
    <row r="106" spans="1:41" s="49" customFormat="1" ht="72" customHeight="1">
      <c r="A106" s="90">
        <v>101</v>
      </c>
      <c r="B106" s="5" t="s">
        <v>76</v>
      </c>
      <c r="C106" s="5" t="s">
        <v>541</v>
      </c>
      <c r="D106" s="5" t="s">
        <v>2036</v>
      </c>
      <c r="E106" s="5" t="s">
        <v>2037</v>
      </c>
      <c r="F106" s="5" t="s">
        <v>2035</v>
      </c>
      <c r="G106" s="31">
        <v>7993046</v>
      </c>
      <c r="H106" s="5" t="s">
        <v>1823</v>
      </c>
      <c r="I106" s="5"/>
      <c r="J106" s="5"/>
      <c r="K106" s="5"/>
      <c r="L106" s="5"/>
      <c r="M106" s="5"/>
      <c r="N106" s="5"/>
      <c r="O106" s="5" t="s">
        <v>2029</v>
      </c>
      <c r="P106" s="5" t="s">
        <v>173</v>
      </c>
      <c r="Q106" s="13"/>
      <c r="R106" s="37">
        <f t="shared" si="6"/>
        <v>7993046</v>
      </c>
      <c r="S106" s="5"/>
      <c r="T106" s="5"/>
      <c r="U106" s="5"/>
      <c r="V106" s="5"/>
      <c r="W106" s="5"/>
      <c r="X106" s="5"/>
      <c r="Y106" s="5"/>
      <c r="Z106" s="5"/>
      <c r="AA106" s="5"/>
      <c r="AB106" s="5"/>
      <c r="AC106" s="5"/>
      <c r="AD106" s="5"/>
      <c r="AE106" s="5" t="s">
        <v>1979</v>
      </c>
      <c r="AF106" s="5"/>
      <c r="AG106" s="5"/>
      <c r="AH106" s="5"/>
      <c r="AI106" s="5"/>
      <c r="AJ106" s="5"/>
      <c r="AK106" s="5" t="s">
        <v>2147</v>
      </c>
      <c r="AL106" s="5">
        <v>2015</v>
      </c>
      <c r="AM106" s="5">
        <v>2015</v>
      </c>
      <c r="AN106" s="5">
        <v>2016</v>
      </c>
      <c r="AO106" s="5" t="s">
        <v>2075</v>
      </c>
    </row>
    <row r="107" spans="1:41" s="49" customFormat="1" ht="72" customHeight="1">
      <c r="A107" s="90">
        <v>102</v>
      </c>
      <c r="B107" s="5" t="s">
        <v>76</v>
      </c>
      <c r="C107" s="5" t="s">
        <v>541</v>
      </c>
      <c r="D107" s="5" t="s">
        <v>2038</v>
      </c>
      <c r="E107" s="5" t="s">
        <v>2039</v>
      </c>
      <c r="F107" s="5" t="s">
        <v>2035</v>
      </c>
      <c r="G107" s="31">
        <v>4980882</v>
      </c>
      <c r="H107" s="5" t="s">
        <v>1823</v>
      </c>
      <c r="I107" s="5"/>
      <c r="J107" s="5"/>
      <c r="K107" s="5"/>
      <c r="L107" s="5"/>
      <c r="M107" s="5"/>
      <c r="N107" s="5"/>
      <c r="O107" s="5" t="s">
        <v>2029</v>
      </c>
      <c r="P107" s="5" t="s">
        <v>173</v>
      </c>
      <c r="Q107" s="13"/>
      <c r="R107" s="37">
        <f t="shared" si="6"/>
        <v>4980882</v>
      </c>
      <c r="S107" s="5"/>
      <c r="T107" s="5"/>
      <c r="U107" s="5"/>
      <c r="V107" s="5"/>
      <c r="W107" s="5"/>
      <c r="X107" s="5"/>
      <c r="Y107" s="5"/>
      <c r="Z107" s="5"/>
      <c r="AA107" s="5"/>
      <c r="AB107" s="5"/>
      <c r="AC107" s="5"/>
      <c r="AD107" s="5"/>
      <c r="AE107" s="5" t="s">
        <v>1979</v>
      </c>
      <c r="AF107" s="5"/>
      <c r="AG107" s="5"/>
      <c r="AH107" s="5"/>
      <c r="AI107" s="5"/>
      <c r="AJ107" s="5"/>
      <c r="AK107" s="5" t="s">
        <v>2143</v>
      </c>
      <c r="AL107" s="5">
        <v>2015</v>
      </c>
      <c r="AM107" s="5">
        <v>2015</v>
      </c>
      <c r="AN107" s="5">
        <v>2016</v>
      </c>
      <c r="AO107" s="5" t="s">
        <v>2075</v>
      </c>
    </row>
    <row r="108" spans="1:41" s="49" customFormat="1" ht="84" customHeight="1">
      <c r="A108" s="90">
        <v>103</v>
      </c>
      <c r="B108" s="5" t="s">
        <v>76</v>
      </c>
      <c r="C108" s="5" t="s">
        <v>541</v>
      </c>
      <c r="D108" s="5" t="s">
        <v>2040</v>
      </c>
      <c r="E108" s="5" t="s">
        <v>2041</v>
      </c>
      <c r="F108" s="5" t="s">
        <v>2042</v>
      </c>
      <c r="G108" s="31">
        <v>2471074</v>
      </c>
      <c r="H108" s="5" t="s">
        <v>1823</v>
      </c>
      <c r="I108" s="5"/>
      <c r="J108" s="5"/>
      <c r="K108" s="5"/>
      <c r="L108" s="5"/>
      <c r="M108" s="5"/>
      <c r="N108" s="5"/>
      <c r="O108" s="5" t="s">
        <v>2029</v>
      </c>
      <c r="P108" s="5" t="s">
        <v>173</v>
      </c>
      <c r="Q108" s="13"/>
      <c r="R108" s="37">
        <f t="shared" si="6"/>
        <v>2471074</v>
      </c>
      <c r="S108" s="5"/>
      <c r="T108" s="5"/>
      <c r="U108" s="5"/>
      <c r="V108" s="5"/>
      <c r="W108" s="5"/>
      <c r="X108" s="5"/>
      <c r="Y108" s="5"/>
      <c r="Z108" s="5"/>
      <c r="AA108" s="5"/>
      <c r="AB108" s="5"/>
      <c r="AC108" s="5"/>
      <c r="AD108" s="5"/>
      <c r="AE108" s="5" t="s">
        <v>1979</v>
      </c>
      <c r="AF108" s="5"/>
      <c r="AG108" s="5"/>
      <c r="AH108" s="5"/>
      <c r="AI108" s="5"/>
      <c r="AJ108" s="5"/>
      <c r="AK108" s="5" t="s">
        <v>2148</v>
      </c>
      <c r="AL108" s="5">
        <v>2015</v>
      </c>
      <c r="AM108" s="5">
        <v>2015</v>
      </c>
      <c r="AN108" s="5">
        <v>2016</v>
      </c>
      <c r="AO108" s="5" t="s">
        <v>2075</v>
      </c>
    </row>
    <row r="109" spans="1:41" s="49" customFormat="1" ht="108" customHeight="1">
      <c r="A109" s="90">
        <v>104</v>
      </c>
      <c r="B109" s="5" t="s">
        <v>76</v>
      </c>
      <c r="C109" s="5" t="s">
        <v>541</v>
      </c>
      <c r="D109" s="5" t="s">
        <v>2043</v>
      </c>
      <c r="E109" s="5" t="s">
        <v>2044</v>
      </c>
      <c r="F109" s="5" t="s">
        <v>2045</v>
      </c>
      <c r="G109" s="31">
        <v>4942697</v>
      </c>
      <c r="H109" s="5" t="s">
        <v>1823</v>
      </c>
      <c r="I109" s="5"/>
      <c r="J109" s="5"/>
      <c r="K109" s="5"/>
      <c r="L109" s="5"/>
      <c r="M109" s="5"/>
      <c r="N109" s="5"/>
      <c r="O109" s="5" t="s">
        <v>2029</v>
      </c>
      <c r="P109" s="5" t="s">
        <v>173</v>
      </c>
      <c r="Q109" s="13"/>
      <c r="R109" s="37">
        <f t="shared" si="6"/>
        <v>4942697</v>
      </c>
      <c r="S109" s="5"/>
      <c r="T109" s="5"/>
      <c r="U109" s="5"/>
      <c r="V109" s="5"/>
      <c r="W109" s="5"/>
      <c r="X109" s="5"/>
      <c r="Y109" s="5"/>
      <c r="Z109" s="5"/>
      <c r="AA109" s="5"/>
      <c r="AB109" s="5"/>
      <c r="AC109" s="5"/>
      <c r="AD109" s="5"/>
      <c r="AE109" s="5" t="s">
        <v>1979</v>
      </c>
      <c r="AF109" s="5"/>
      <c r="AG109" s="5"/>
      <c r="AH109" s="5"/>
      <c r="AI109" s="5"/>
      <c r="AJ109" s="5"/>
      <c r="AK109" s="5" t="s">
        <v>2145</v>
      </c>
      <c r="AL109" s="5">
        <v>2015</v>
      </c>
      <c r="AM109" s="5">
        <v>2015</v>
      </c>
      <c r="AN109" s="5">
        <v>2016</v>
      </c>
      <c r="AO109" s="5" t="s">
        <v>2075</v>
      </c>
    </row>
    <row r="110" spans="1:41" s="49" customFormat="1" ht="108" customHeight="1">
      <c r="A110" s="90">
        <v>105</v>
      </c>
      <c r="B110" s="5" t="s">
        <v>76</v>
      </c>
      <c r="C110" s="5" t="s">
        <v>541</v>
      </c>
      <c r="D110" s="5" t="s">
        <v>2046</v>
      </c>
      <c r="E110" s="5" t="s">
        <v>2047</v>
      </c>
      <c r="F110" s="5" t="s">
        <v>2045</v>
      </c>
      <c r="G110" s="31">
        <v>7976501</v>
      </c>
      <c r="H110" s="5" t="s">
        <v>1823</v>
      </c>
      <c r="I110" s="5"/>
      <c r="J110" s="5"/>
      <c r="K110" s="5"/>
      <c r="L110" s="5"/>
      <c r="M110" s="5"/>
      <c r="N110" s="5"/>
      <c r="O110" s="5" t="s">
        <v>2029</v>
      </c>
      <c r="P110" s="5" t="s">
        <v>173</v>
      </c>
      <c r="Q110" s="13"/>
      <c r="R110" s="37">
        <f t="shared" si="6"/>
        <v>7976501</v>
      </c>
      <c r="S110" s="5"/>
      <c r="T110" s="5"/>
      <c r="U110" s="5"/>
      <c r="V110" s="5"/>
      <c r="W110" s="5"/>
      <c r="X110" s="5"/>
      <c r="Y110" s="5"/>
      <c r="Z110" s="5"/>
      <c r="AA110" s="5"/>
      <c r="AB110" s="5"/>
      <c r="AC110" s="5"/>
      <c r="AD110" s="5"/>
      <c r="AE110" s="5" t="s">
        <v>1979</v>
      </c>
      <c r="AF110" s="5"/>
      <c r="AG110" s="5"/>
      <c r="AH110" s="5"/>
      <c r="AI110" s="5"/>
      <c r="AJ110" s="5"/>
      <c r="AK110" s="5" t="s">
        <v>2144</v>
      </c>
      <c r="AL110" s="5">
        <v>2015</v>
      </c>
      <c r="AM110" s="5">
        <v>2015</v>
      </c>
      <c r="AN110" s="5">
        <v>2016</v>
      </c>
      <c r="AO110" s="5" t="s">
        <v>2075</v>
      </c>
    </row>
    <row r="111" spans="1:41" s="49" customFormat="1" ht="108" customHeight="1">
      <c r="A111" s="90">
        <v>106</v>
      </c>
      <c r="B111" s="5" t="s">
        <v>76</v>
      </c>
      <c r="C111" s="5" t="s">
        <v>541</v>
      </c>
      <c r="D111" s="5" t="s">
        <v>2048</v>
      </c>
      <c r="E111" s="5"/>
      <c r="F111" s="5" t="s">
        <v>2045</v>
      </c>
      <c r="G111" s="31">
        <v>8000000</v>
      </c>
      <c r="H111" s="5" t="s">
        <v>1823</v>
      </c>
      <c r="I111" s="5"/>
      <c r="J111" s="5"/>
      <c r="K111" s="5"/>
      <c r="L111" s="5"/>
      <c r="M111" s="5" t="s">
        <v>2049</v>
      </c>
      <c r="N111" s="5"/>
      <c r="O111" s="5"/>
      <c r="P111" s="5" t="s">
        <v>173</v>
      </c>
      <c r="Q111" s="13"/>
      <c r="R111" s="37">
        <f>+G111</f>
        <v>8000000</v>
      </c>
      <c r="S111" s="5"/>
      <c r="T111" s="5"/>
      <c r="U111" s="5"/>
      <c r="V111" s="37">
        <v>77273</v>
      </c>
      <c r="W111" s="5"/>
      <c r="X111" s="5"/>
      <c r="Y111" s="5"/>
      <c r="Z111" s="5"/>
      <c r="AA111" s="5"/>
      <c r="AB111" s="5"/>
      <c r="AC111" s="5"/>
      <c r="AD111" s="5"/>
      <c r="AE111" s="5"/>
      <c r="AF111" s="5"/>
      <c r="AG111" s="5"/>
      <c r="AH111" s="5"/>
      <c r="AI111" s="5"/>
      <c r="AJ111" s="5"/>
      <c r="AK111" s="5" t="s">
        <v>2236</v>
      </c>
      <c r="AL111" s="5">
        <v>2015</v>
      </c>
      <c r="AM111" s="5">
        <v>2015</v>
      </c>
      <c r="AN111" s="5">
        <v>2016</v>
      </c>
      <c r="AO111" s="5" t="s">
        <v>2097</v>
      </c>
    </row>
    <row r="112" spans="1:41" s="49" customFormat="1" ht="108" customHeight="1">
      <c r="A112" s="90">
        <v>107</v>
      </c>
      <c r="B112" s="5" t="s">
        <v>76</v>
      </c>
      <c r="C112" s="5" t="s">
        <v>541</v>
      </c>
      <c r="D112" s="5" t="s">
        <v>2050</v>
      </c>
      <c r="E112" s="5"/>
      <c r="F112" s="5" t="s">
        <v>2045</v>
      </c>
      <c r="G112" s="31">
        <v>8000000</v>
      </c>
      <c r="H112" s="5" t="s">
        <v>1823</v>
      </c>
      <c r="I112" s="5"/>
      <c r="J112" s="5"/>
      <c r="K112" s="5"/>
      <c r="L112" s="5"/>
      <c r="M112" s="5" t="s">
        <v>2049</v>
      </c>
      <c r="N112" s="5"/>
      <c r="O112" s="5"/>
      <c r="P112" s="5" t="s">
        <v>173</v>
      </c>
      <c r="Q112" s="13"/>
      <c r="R112" s="37">
        <f>+G112</f>
        <v>8000000</v>
      </c>
      <c r="S112" s="5"/>
      <c r="T112" s="5"/>
      <c r="U112" s="5"/>
      <c r="V112" s="5"/>
      <c r="W112" s="5"/>
      <c r="X112" s="5"/>
      <c r="Y112" s="5"/>
      <c r="Z112" s="5"/>
      <c r="AA112" s="5"/>
      <c r="AB112" s="5"/>
      <c r="AC112" s="5"/>
      <c r="AD112" s="5"/>
      <c r="AE112" s="5"/>
      <c r="AF112" s="5"/>
      <c r="AG112" s="5"/>
      <c r="AH112" s="5"/>
      <c r="AI112" s="5"/>
      <c r="AJ112" s="5"/>
      <c r="AK112" s="5" t="s">
        <v>2141</v>
      </c>
      <c r="AL112" s="5">
        <v>2015</v>
      </c>
      <c r="AM112" s="5">
        <v>2015</v>
      </c>
      <c r="AN112" s="5">
        <v>2016</v>
      </c>
      <c r="AO112" s="5" t="s">
        <v>2098</v>
      </c>
    </row>
    <row r="113" spans="1:41" s="49" customFormat="1" ht="108" customHeight="1">
      <c r="A113" s="90">
        <v>107</v>
      </c>
      <c r="B113" s="5" t="s">
        <v>76</v>
      </c>
      <c r="C113" s="5" t="s">
        <v>541</v>
      </c>
      <c r="D113" s="5" t="s">
        <v>2051</v>
      </c>
      <c r="E113" s="5"/>
      <c r="F113" s="5" t="s">
        <v>2045</v>
      </c>
      <c r="G113" s="31">
        <v>5000000</v>
      </c>
      <c r="H113" s="5" t="s">
        <v>1823</v>
      </c>
      <c r="I113" s="5"/>
      <c r="J113" s="5"/>
      <c r="K113" s="5"/>
      <c r="L113" s="5"/>
      <c r="M113" s="5" t="s">
        <v>2049</v>
      </c>
      <c r="N113" s="5"/>
      <c r="O113" s="5"/>
      <c r="P113" s="5" t="s">
        <v>173</v>
      </c>
      <c r="Q113" s="13"/>
      <c r="R113" s="37">
        <f>+G113</f>
        <v>5000000</v>
      </c>
      <c r="S113" s="5"/>
      <c r="T113" s="5"/>
      <c r="U113" s="5"/>
      <c r="V113" s="5"/>
      <c r="W113" s="5"/>
      <c r="X113" s="5"/>
      <c r="Y113" s="5"/>
      <c r="Z113" s="5"/>
      <c r="AA113" s="5"/>
      <c r="AB113" s="5"/>
      <c r="AC113" s="5"/>
      <c r="AD113" s="5"/>
      <c r="AE113" s="5"/>
      <c r="AF113" s="5"/>
      <c r="AG113" s="5"/>
      <c r="AH113" s="5"/>
      <c r="AI113" s="5"/>
      <c r="AJ113" s="5"/>
      <c r="AK113" s="5" t="s">
        <v>2142</v>
      </c>
      <c r="AL113" s="5">
        <v>2015</v>
      </c>
      <c r="AM113" s="5">
        <v>2015</v>
      </c>
      <c r="AN113" s="5">
        <v>2016</v>
      </c>
      <c r="AO113" s="5" t="s">
        <v>2098</v>
      </c>
    </row>
    <row r="114" spans="1:41" s="49" customFormat="1" ht="108" customHeight="1">
      <c r="A114" s="90">
        <v>108</v>
      </c>
      <c r="B114" s="5" t="s">
        <v>76</v>
      </c>
      <c r="C114" s="5" t="s">
        <v>541</v>
      </c>
      <c r="D114" s="5" t="s">
        <v>2052</v>
      </c>
      <c r="E114" s="5"/>
      <c r="F114" s="5" t="s">
        <v>2045</v>
      </c>
      <c r="G114" s="31">
        <v>8000000</v>
      </c>
      <c r="H114" s="5" t="s">
        <v>1823</v>
      </c>
      <c r="I114" s="5"/>
      <c r="J114" s="5"/>
      <c r="K114" s="5"/>
      <c r="L114" s="5"/>
      <c r="M114" s="5" t="s">
        <v>2049</v>
      </c>
      <c r="N114" s="5"/>
      <c r="O114" s="5"/>
      <c r="P114" s="5" t="s">
        <v>173</v>
      </c>
      <c r="Q114" s="13"/>
      <c r="R114" s="37">
        <f>+G114</f>
        <v>8000000</v>
      </c>
      <c r="S114" s="5"/>
      <c r="T114" s="5"/>
      <c r="U114" s="5"/>
      <c r="V114" s="37">
        <v>78614</v>
      </c>
      <c r="W114" s="5"/>
      <c r="X114" s="5"/>
      <c r="Y114" s="5"/>
      <c r="Z114" s="5"/>
      <c r="AA114" s="5"/>
      <c r="AB114" s="5"/>
      <c r="AC114" s="5"/>
      <c r="AD114" s="5"/>
      <c r="AE114" s="5"/>
      <c r="AF114" s="5"/>
      <c r="AG114" s="5"/>
      <c r="AH114" s="5"/>
      <c r="AI114" s="5"/>
      <c r="AJ114" s="5"/>
      <c r="AK114" s="5" t="s">
        <v>2227</v>
      </c>
      <c r="AL114" s="5">
        <v>2015</v>
      </c>
      <c r="AM114" s="5">
        <v>2015</v>
      </c>
      <c r="AN114" s="5">
        <v>2016</v>
      </c>
      <c r="AO114" s="5" t="s">
        <v>2097</v>
      </c>
    </row>
    <row r="115" spans="1:41" s="49" customFormat="1" ht="108" customHeight="1">
      <c r="A115" s="90">
        <v>109</v>
      </c>
      <c r="B115" s="5" t="s">
        <v>76</v>
      </c>
      <c r="C115" s="5" t="s">
        <v>1306</v>
      </c>
      <c r="D115" s="5" t="s">
        <v>2053</v>
      </c>
      <c r="E115" s="5"/>
      <c r="F115" s="5" t="s">
        <v>2045</v>
      </c>
      <c r="G115" s="31">
        <v>5000000</v>
      </c>
      <c r="H115" s="5" t="s">
        <v>1823</v>
      </c>
      <c r="I115" s="5"/>
      <c r="J115" s="5"/>
      <c r="K115" s="5"/>
      <c r="L115" s="5"/>
      <c r="M115" s="5" t="s">
        <v>2049</v>
      </c>
      <c r="N115" s="5"/>
      <c r="O115" s="5"/>
      <c r="P115" s="5" t="s">
        <v>173</v>
      </c>
      <c r="Q115" s="13"/>
      <c r="R115" s="37">
        <f>+G115</f>
        <v>5000000</v>
      </c>
      <c r="S115" s="5"/>
      <c r="T115" s="5"/>
      <c r="U115" s="5"/>
      <c r="V115" s="5"/>
      <c r="W115" s="5"/>
      <c r="X115" s="5"/>
      <c r="Y115" s="5"/>
      <c r="Z115" s="5"/>
      <c r="AA115" s="5"/>
      <c r="AB115" s="5"/>
      <c r="AC115" s="5"/>
      <c r="AD115" s="5"/>
      <c r="AE115" s="5"/>
      <c r="AF115" s="5"/>
      <c r="AG115" s="5"/>
      <c r="AH115" s="5"/>
      <c r="AI115" s="5"/>
      <c r="AJ115" s="5"/>
      <c r="AK115" s="5" t="s">
        <v>2140</v>
      </c>
      <c r="AL115" s="5">
        <v>2015</v>
      </c>
      <c r="AM115" s="5">
        <v>2015</v>
      </c>
      <c r="AN115" s="5">
        <v>2016</v>
      </c>
      <c r="AO115" s="5" t="s">
        <v>2097</v>
      </c>
    </row>
    <row r="116" spans="1:41" s="453" customFormat="1" ht="144" customHeight="1">
      <c r="A116" s="451">
        <v>110</v>
      </c>
      <c r="B116" s="451" t="s">
        <v>304</v>
      </c>
      <c r="C116" s="451" t="s">
        <v>408</v>
      </c>
      <c r="D116" s="451" t="s">
        <v>2351</v>
      </c>
      <c r="E116" s="451" t="s">
        <v>2352</v>
      </c>
      <c r="F116" s="451" t="s">
        <v>2353</v>
      </c>
      <c r="G116" s="454">
        <v>850311000</v>
      </c>
      <c r="H116" s="451" t="s">
        <v>2354</v>
      </c>
      <c r="I116" s="451" t="s">
        <v>2355</v>
      </c>
      <c r="J116" s="451"/>
      <c r="K116" s="451"/>
      <c r="L116" s="451"/>
      <c r="M116" s="451"/>
      <c r="N116" s="451"/>
      <c r="O116" s="451" t="s">
        <v>2357</v>
      </c>
      <c r="P116" s="451" t="s">
        <v>489</v>
      </c>
      <c r="Q116" s="452"/>
      <c r="R116" s="451"/>
      <c r="S116" s="451"/>
      <c r="T116" s="451"/>
      <c r="U116" s="451"/>
      <c r="V116" s="451"/>
      <c r="W116" s="451"/>
      <c r="X116" s="451"/>
      <c r="Y116" s="451"/>
      <c r="Z116" s="451"/>
      <c r="AA116" s="451"/>
      <c r="AB116" s="451"/>
      <c r="AC116" s="451"/>
      <c r="AD116" s="451"/>
      <c r="AE116" s="451"/>
      <c r="AF116" s="451"/>
      <c r="AG116" s="451"/>
      <c r="AH116" s="451"/>
      <c r="AI116" s="451"/>
      <c r="AJ116" s="451"/>
      <c r="AK116" s="451"/>
      <c r="AL116" s="451">
        <v>2016</v>
      </c>
      <c r="AM116" s="451"/>
      <c r="AN116" s="451"/>
      <c r="AO116" s="451" t="s">
        <v>2356</v>
      </c>
    </row>
    <row r="117" spans="1:41" s="450" customFormat="1" ht="156">
      <c r="A117" s="451">
        <v>111</v>
      </c>
      <c r="B117" s="427" t="s">
        <v>506</v>
      </c>
      <c r="C117" s="427" t="s">
        <v>407</v>
      </c>
      <c r="D117" s="427" t="s">
        <v>2381</v>
      </c>
      <c r="E117" s="427"/>
      <c r="F117" s="427" t="s">
        <v>2383</v>
      </c>
      <c r="G117" s="429">
        <v>1859902000</v>
      </c>
      <c r="H117" s="427" t="s">
        <v>2354</v>
      </c>
      <c r="I117" s="427" t="s">
        <v>2380</v>
      </c>
      <c r="J117" s="427"/>
      <c r="K117" s="427"/>
      <c r="L117" s="427"/>
      <c r="M117" s="427"/>
      <c r="N117" s="427"/>
      <c r="O117" s="427"/>
      <c r="P117" s="427"/>
      <c r="Q117" s="466"/>
      <c r="R117" s="427"/>
      <c r="S117" s="427"/>
      <c r="T117" s="427"/>
      <c r="U117" s="427"/>
      <c r="V117" s="427"/>
      <c r="W117" s="427"/>
      <c r="X117" s="427"/>
      <c r="Y117" s="427"/>
      <c r="Z117" s="427"/>
      <c r="AA117" s="427"/>
      <c r="AB117" s="427"/>
      <c r="AC117" s="427"/>
      <c r="AD117" s="427"/>
      <c r="AE117" s="427"/>
      <c r="AF117" s="427"/>
      <c r="AG117" s="427"/>
      <c r="AH117" s="427"/>
      <c r="AI117" s="427"/>
      <c r="AJ117" s="427"/>
      <c r="AK117" s="427"/>
      <c r="AL117" s="427">
        <v>2016</v>
      </c>
      <c r="AM117" s="427"/>
      <c r="AN117" s="427"/>
      <c r="AO117" s="427" t="s">
        <v>489</v>
      </c>
    </row>
    <row r="118" spans="1:41" s="450" customFormat="1" ht="144">
      <c r="A118" s="451">
        <v>112</v>
      </c>
      <c r="B118" s="427" t="s">
        <v>506</v>
      </c>
      <c r="C118" s="427" t="s">
        <v>273</v>
      </c>
      <c r="D118" s="427" t="s">
        <v>2382</v>
      </c>
      <c r="E118" s="427"/>
      <c r="F118" s="427" t="s">
        <v>2384</v>
      </c>
      <c r="G118" s="429">
        <v>1401794000</v>
      </c>
      <c r="H118" s="427" t="s">
        <v>2354</v>
      </c>
      <c r="I118" s="427" t="s">
        <v>2385</v>
      </c>
      <c r="J118" s="427"/>
      <c r="K118" s="427"/>
      <c r="L118" s="427"/>
      <c r="M118" s="427"/>
      <c r="N118" s="427"/>
      <c r="O118" s="427"/>
      <c r="P118" s="427"/>
      <c r="Q118" s="466"/>
      <c r="R118" s="427"/>
      <c r="S118" s="427"/>
      <c r="T118" s="427"/>
      <c r="U118" s="427"/>
      <c r="V118" s="427"/>
      <c r="W118" s="427"/>
      <c r="X118" s="427"/>
      <c r="Y118" s="427"/>
      <c r="Z118" s="427"/>
      <c r="AA118" s="427"/>
      <c r="AB118" s="427"/>
      <c r="AC118" s="427"/>
      <c r="AD118" s="427"/>
      <c r="AE118" s="427"/>
      <c r="AF118" s="427"/>
      <c r="AG118" s="427"/>
      <c r="AH118" s="427"/>
      <c r="AI118" s="427"/>
      <c r="AJ118" s="427"/>
      <c r="AK118" s="427"/>
      <c r="AL118" s="427">
        <v>2016</v>
      </c>
      <c r="AM118" s="427"/>
      <c r="AN118" s="427"/>
      <c r="AO118" s="427" t="s">
        <v>489</v>
      </c>
    </row>
    <row r="119" spans="1:41" s="453" customFormat="1" ht="120">
      <c r="A119" s="451">
        <v>113</v>
      </c>
      <c r="B119" s="451" t="s">
        <v>76</v>
      </c>
      <c r="C119" s="451" t="s">
        <v>541</v>
      </c>
      <c r="D119" s="451" t="s">
        <v>2389</v>
      </c>
      <c r="E119" s="451" t="s">
        <v>2390</v>
      </c>
      <c r="F119" s="451" t="s">
        <v>2391</v>
      </c>
      <c r="G119" s="454">
        <v>1160466566</v>
      </c>
      <c r="H119" s="451" t="s">
        <v>2354</v>
      </c>
      <c r="I119" s="451" t="s">
        <v>2392</v>
      </c>
      <c r="J119" s="451"/>
      <c r="K119" s="451"/>
      <c r="L119" s="451"/>
      <c r="M119" s="451"/>
      <c r="N119" s="451"/>
      <c r="O119" s="451"/>
      <c r="P119" s="451" t="s">
        <v>489</v>
      </c>
      <c r="Q119" s="452"/>
      <c r="R119" s="451"/>
      <c r="S119" s="451"/>
      <c r="T119" s="451"/>
      <c r="U119" s="451"/>
      <c r="V119" s="451"/>
      <c r="W119" s="451"/>
      <c r="X119" s="451"/>
      <c r="Y119" s="451"/>
      <c r="Z119" s="451"/>
      <c r="AA119" s="451"/>
      <c r="AB119" s="451"/>
      <c r="AC119" s="451"/>
      <c r="AD119" s="451"/>
      <c r="AE119" s="451"/>
      <c r="AF119" s="451"/>
      <c r="AG119" s="451"/>
      <c r="AH119" s="451"/>
      <c r="AI119" s="451"/>
      <c r="AJ119" s="451"/>
      <c r="AK119" s="451"/>
      <c r="AL119" s="451">
        <v>2016</v>
      </c>
      <c r="AM119" s="451"/>
      <c r="AN119" s="451"/>
      <c r="AO119" s="451" t="s">
        <v>489</v>
      </c>
    </row>
    <row r="120" s="49" customFormat="1" ht="12">
      <c r="Q120" s="102"/>
    </row>
    <row r="121" s="49" customFormat="1" ht="12">
      <c r="Q121" s="102"/>
    </row>
    <row r="122" s="49" customFormat="1" ht="12">
      <c r="Q122" s="102"/>
    </row>
    <row r="123" s="49" customFormat="1" ht="12">
      <c r="Q123" s="102"/>
    </row>
    <row r="124" s="49" customFormat="1" ht="12">
      <c r="Q124" s="102"/>
    </row>
    <row r="125" s="49" customFormat="1" ht="12">
      <c r="Q125" s="102"/>
    </row>
    <row r="126" s="49" customFormat="1" ht="12">
      <c r="Q126" s="102"/>
    </row>
    <row r="127" s="49" customFormat="1" ht="12">
      <c r="Q127" s="102"/>
    </row>
    <row r="128" s="49" customFormat="1" ht="12">
      <c r="Q128" s="102"/>
    </row>
    <row r="129" s="49" customFormat="1" ht="12">
      <c r="Q129" s="102"/>
    </row>
    <row r="130" s="49" customFormat="1" ht="12">
      <c r="Q130" s="102"/>
    </row>
    <row r="131" s="49" customFormat="1" ht="12">
      <c r="Q131" s="102"/>
    </row>
    <row r="132" s="49" customFormat="1" ht="12">
      <c r="Q132" s="102"/>
    </row>
    <row r="133" s="49" customFormat="1" ht="12">
      <c r="Q133" s="102"/>
    </row>
    <row r="134" s="49" customFormat="1" ht="12">
      <c r="Q134" s="102"/>
    </row>
    <row r="135" s="49" customFormat="1" ht="12">
      <c r="Q135" s="102"/>
    </row>
    <row r="136" s="49" customFormat="1" ht="12">
      <c r="Q136" s="102"/>
    </row>
    <row r="137" s="49" customFormat="1" ht="12">
      <c r="Q137" s="102"/>
    </row>
    <row r="138" s="49" customFormat="1" ht="12">
      <c r="Q138" s="102"/>
    </row>
    <row r="139" s="49" customFormat="1" ht="12">
      <c r="Q139" s="102"/>
    </row>
    <row r="140" s="49" customFormat="1" ht="12">
      <c r="Q140" s="102"/>
    </row>
    <row r="141" s="49" customFormat="1" ht="12">
      <c r="Q141" s="102"/>
    </row>
    <row r="142" s="49" customFormat="1" ht="12">
      <c r="Q142" s="102"/>
    </row>
    <row r="143" s="49" customFormat="1" ht="12">
      <c r="Q143" s="102"/>
    </row>
    <row r="144" s="49" customFormat="1" ht="12">
      <c r="Q144" s="102"/>
    </row>
    <row r="145" s="49" customFormat="1" ht="12">
      <c r="Q145" s="102"/>
    </row>
    <row r="146" s="49" customFormat="1" ht="12">
      <c r="Q146" s="102"/>
    </row>
    <row r="147" s="49" customFormat="1" ht="12">
      <c r="Q147" s="102"/>
    </row>
    <row r="148" s="49" customFormat="1" ht="12">
      <c r="Q148" s="102"/>
    </row>
    <row r="149" s="49" customFormat="1" ht="12">
      <c r="Q149" s="102"/>
    </row>
    <row r="150" s="49" customFormat="1" ht="12">
      <c r="Q150" s="102"/>
    </row>
    <row r="151" s="49" customFormat="1" ht="12">
      <c r="Q151" s="102"/>
    </row>
    <row r="152" s="49" customFormat="1" ht="12">
      <c r="Q152" s="102"/>
    </row>
    <row r="153" s="49" customFormat="1" ht="12">
      <c r="Q153" s="102"/>
    </row>
    <row r="154" s="49" customFormat="1" ht="12">
      <c r="Q154" s="102"/>
    </row>
    <row r="155" s="49" customFormat="1" ht="12">
      <c r="Q155" s="102"/>
    </row>
    <row r="156" s="49" customFormat="1" ht="12">
      <c r="Q156" s="102"/>
    </row>
    <row r="157" s="49" customFormat="1" ht="12">
      <c r="Q157" s="102"/>
    </row>
    <row r="158" ht="12">
      <c r="Q158" s="83"/>
    </row>
    <row r="159" ht="12">
      <c r="Q159" s="83"/>
    </row>
    <row r="160" ht="12">
      <c r="Q160" s="83"/>
    </row>
    <row r="161" ht="12">
      <c r="Q161" s="83"/>
    </row>
    <row r="162" ht="12">
      <c r="Q162" s="83"/>
    </row>
    <row r="163" ht="12">
      <c r="Q163" s="83"/>
    </row>
    <row r="164" ht="12">
      <c r="Q164" s="83"/>
    </row>
    <row r="165" ht="12">
      <c r="Q165" s="83"/>
    </row>
    <row r="166" ht="12">
      <c r="Q166" s="83"/>
    </row>
    <row r="167" ht="12">
      <c r="Q167" s="83"/>
    </row>
    <row r="168" ht="12">
      <c r="Q168" s="83"/>
    </row>
    <row r="169" ht="12">
      <c r="Q169" s="83"/>
    </row>
    <row r="170" ht="12">
      <c r="Q170" s="83"/>
    </row>
    <row r="171" ht="12">
      <c r="Q171" s="83"/>
    </row>
    <row r="172" ht="12">
      <c r="Q172" s="83"/>
    </row>
    <row r="173" ht="12">
      <c r="Q173" s="83"/>
    </row>
    <row r="174" ht="12">
      <c r="Q174" s="83"/>
    </row>
    <row r="175" ht="12">
      <c r="Q175" s="83"/>
    </row>
    <row r="176" ht="12">
      <c r="Q176" s="83"/>
    </row>
    <row r="177" ht="12">
      <c r="Q177" s="83"/>
    </row>
    <row r="178" ht="12">
      <c r="Q178" s="83"/>
    </row>
    <row r="179" ht="12">
      <c r="Q179" s="83"/>
    </row>
    <row r="180" ht="12">
      <c r="Q180" s="83"/>
    </row>
    <row r="181" ht="12">
      <c r="Q181" s="83"/>
    </row>
    <row r="182" ht="12">
      <c r="Q182" s="83"/>
    </row>
    <row r="183" ht="12">
      <c r="Q183" s="83"/>
    </row>
    <row r="184" ht="12">
      <c r="Q184" s="83"/>
    </row>
    <row r="185" ht="12">
      <c r="Q185" s="83"/>
    </row>
    <row r="186" ht="12">
      <c r="Q186" s="83"/>
    </row>
    <row r="187" ht="12">
      <c r="Q187" s="83"/>
    </row>
    <row r="188" ht="12">
      <c r="Q188" s="83"/>
    </row>
    <row r="189" ht="12">
      <c r="Q189" s="83"/>
    </row>
    <row r="190" ht="12">
      <c r="Q190" s="83"/>
    </row>
    <row r="191" ht="12">
      <c r="Q191" s="83"/>
    </row>
    <row r="192" ht="12">
      <c r="Q192" s="83"/>
    </row>
    <row r="193" ht="12">
      <c r="Q193" s="83"/>
    </row>
    <row r="194" ht="12">
      <c r="Q194" s="83"/>
    </row>
    <row r="195" ht="12">
      <c r="Q195" s="83"/>
    </row>
    <row r="196" ht="12">
      <c r="Q196" s="83"/>
    </row>
    <row r="197" ht="12">
      <c r="Q197" s="83"/>
    </row>
    <row r="198" ht="12">
      <c r="Q198" s="83"/>
    </row>
    <row r="199" ht="12">
      <c r="Q199" s="83"/>
    </row>
    <row r="200" ht="12">
      <c r="Q200" s="83"/>
    </row>
    <row r="201" ht="12">
      <c r="Q201" s="83"/>
    </row>
    <row r="202" ht="12">
      <c r="Q202" s="83"/>
    </row>
    <row r="203" ht="12">
      <c r="Q203" s="83"/>
    </row>
    <row r="204" ht="12">
      <c r="Q204" s="83"/>
    </row>
    <row r="205" ht="12">
      <c r="Q205" s="83"/>
    </row>
    <row r="206" ht="12">
      <c r="Q206" s="83"/>
    </row>
    <row r="207" ht="12">
      <c r="Q207" s="83"/>
    </row>
    <row r="208" ht="12">
      <c r="Q208" s="83"/>
    </row>
    <row r="209" ht="12">
      <c r="Q209" s="83"/>
    </row>
    <row r="210" ht="12">
      <c r="Q210" s="83"/>
    </row>
    <row r="211" ht="12">
      <c r="Q211" s="83"/>
    </row>
    <row r="212" ht="12">
      <c r="Q212" s="83"/>
    </row>
    <row r="213" ht="12">
      <c r="Q213" s="83"/>
    </row>
    <row r="214" ht="12">
      <c r="Q214" s="83"/>
    </row>
    <row r="215" ht="12">
      <c r="Q215" s="83"/>
    </row>
    <row r="216" ht="12">
      <c r="Q216" s="83"/>
    </row>
    <row r="217" ht="12">
      <c r="Q217" s="83"/>
    </row>
    <row r="218" ht="12">
      <c r="Q218" s="83"/>
    </row>
    <row r="219" ht="12">
      <c r="Q219" s="83"/>
    </row>
    <row r="220" ht="12">
      <c r="Q220" s="83"/>
    </row>
    <row r="221" ht="12">
      <c r="Q221" s="83"/>
    </row>
    <row r="222" ht="12">
      <c r="Q222" s="83"/>
    </row>
    <row r="223" ht="12">
      <c r="Q223" s="83"/>
    </row>
    <row r="224" ht="12">
      <c r="Q224" s="83"/>
    </row>
    <row r="225" ht="12">
      <c r="Q225" s="83"/>
    </row>
    <row r="226" ht="12">
      <c r="Q226" s="83"/>
    </row>
    <row r="227" ht="12">
      <c r="Q227" s="83"/>
    </row>
    <row r="228" ht="12">
      <c r="Q228" s="83"/>
    </row>
    <row r="229" ht="12">
      <c r="Q229" s="83"/>
    </row>
    <row r="230" ht="12">
      <c r="Q230" s="83"/>
    </row>
    <row r="231" ht="12">
      <c r="Q231" s="83"/>
    </row>
    <row r="232" ht="12">
      <c r="Q232" s="83"/>
    </row>
    <row r="233" ht="12">
      <c r="Q233" s="83"/>
    </row>
    <row r="234" ht="12">
      <c r="Q234" s="83"/>
    </row>
    <row r="235" ht="12">
      <c r="Q235" s="83"/>
    </row>
    <row r="236" ht="12">
      <c r="Q236" s="83"/>
    </row>
    <row r="237" ht="12">
      <c r="Q237" s="83"/>
    </row>
    <row r="238" ht="12">
      <c r="Q238" s="83"/>
    </row>
    <row r="239" ht="12">
      <c r="Q239" s="83"/>
    </row>
    <row r="240" ht="12">
      <c r="Q240" s="83"/>
    </row>
    <row r="241" ht="12">
      <c r="Q241" s="83"/>
    </row>
    <row r="242" ht="12">
      <c r="Q242" s="83"/>
    </row>
    <row r="243" ht="12">
      <c r="Q243" s="83"/>
    </row>
    <row r="244" ht="12">
      <c r="Q244" s="83"/>
    </row>
    <row r="245" ht="12">
      <c r="Q245" s="83"/>
    </row>
    <row r="246" ht="12">
      <c r="Q246" s="83"/>
    </row>
    <row r="247" ht="12">
      <c r="Q247" s="83"/>
    </row>
    <row r="248" ht="12">
      <c r="Q248" s="83"/>
    </row>
    <row r="249" ht="12">
      <c r="Q249" s="83"/>
    </row>
    <row r="250" ht="12">
      <c r="Q250" s="83"/>
    </row>
    <row r="251" ht="12">
      <c r="Q251" s="83"/>
    </row>
    <row r="252" ht="12">
      <c r="Q252" s="83"/>
    </row>
    <row r="253" ht="12">
      <c r="Q253" s="83"/>
    </row>
    <row r="254" ht="12">
      <c r="Q254" s="83"/>
    </row>
    <row r="255" ht="12">
      <c r="Q255" s="83"/>
    </row>
    <row r="256" ht="12">
      <c r="Q256" s="83"/>
    </row>
    <row r="257" ht="12">
      <c r="Q257" s="83"/>
    </row>
    <row r="258" ht="12">
      <c r="Q258" s="83"/>
    </row>
    <row r="259" ht="12">
      <c r="Q259" s="83"/>
    </row>
    <row r="260" ht="12">
      <c r="Q260" s="83"/>
    </row>
    <row r="261" ht="12">
      <c r="Q261" s="83"/>
    </row>
    <row r="262" ht="12">
      <c r="Q262" s="83"/>
    </row>
    <row r="263" ht="12">
      <c r="Q263" s="83"/>
    </row>
    <row r="264" ht="12">
      <c r="Q264" s="83"/>
    </row>
    <row r="265" ht="12">
      <c r="Q265" s="83"/>
    </row>
    <row r="266" ht="12">
      <c r="Q266" s="83"/>
    </row>
    <row r="267" ht="12">
      <c r="Q267" s="83"/>
    </row>
    <row r="268" ht="12">
      <c r="Q268" s="83"/>
    </row>
    <row r="269" ht="12">
      <c r="Q269" s="83"/>
    </row>
    <row r="270" ht="12">
      <c r="Q270" s="83"/>
    </row>
    <row r="271" ht="12">
      <c r="Q271" s="83"/>
    </row>
    <row r="272" ht="12">
      <c r="Q272" s="83"/>
    </row>
    <row r="273" ht="12">
      <c r="Q273" s="83"/>
    </row>
    <row r="274" ht="12">
      <c r="Q274" s="83"/>
    </row>
    <row r="275" ht="12">
      <c r="Q275" s="83"/>
    </row>
    <row r="276" ht="12">
      <c r="Q276" s="83"/>
    </row>
    <row r="277" ht="12">
      <c r="Q277" s="83"/>
    </row>
    <row r="278" ht="12">
      <c r="Q278" s="83"/>
    </row>
    <row r="279" ht="12">
      <c r="Q279" s="83"/>
    </row>
    <row r="280" ht="12">
      <c r="Q280" s="83"/>
    </row>
    <row r="281" ht="12">
      <c r="Q281" s="83"/>
    </row>
    <row r="282" ht="12">
      <c r="Q282" s="83"/>
    </row>
    <row r="283" ht="12">
      <c r="Q283" s="83"/>
    </row>
    <row r="284" ht="12">
      <c r="Q284" s="83"/>
    </row>
    <row r="285" ht="12">
      <c r="Q285" s="83"/>
    </row>
    <row r="286" ht="12">
      <c r="Q286" s="83"/>
    </row>
    <row r="287" ht="12">
      <c r="Q287" s="83"/>
    </row>
    <row r="288" ht="12">
      <c r="Q288" s="83"/>
    </row>
    <row r="289" ht="12">
      <c r="Q289" s="83"/>
    </row>
    <row r="290" ht="12">
      <c r="Q290" s="83"/>
    </row>
    <row r="291" ht="12">
      <c r="Q291" s="83"/>
    </row>
    <row r="292" ht="12">
      <c r="Q292" s="83"/>
    </row>
    <row r="293" ht="12">
      <c r="Q293" s="83"/>
    </row>
    <row r="294" ht="12">
      <c r="Q294" s="83"/>
    </row>
    <row r="295" ht="12">
      <c r="Q295" s="83"/>
    </row>
    <row r="296" ht="12">
      <c r="Q296" s="83"/>
    </row>
    <row r="297" ht="12">
      <c r="Q297" s="83"/>
    </row>
    <row r="298" ht="12">
      <c r="Q298" s="83"/>
    </row>
    <row r="299" ht="12">
      <c r="Q299" s="83"/>
    </row>
    <row r="300" ht="12">
      <c r="Q300" s="83"/>
    </row>
    <row r="301" ht="12">
      <c r="Q301" s="83"/>
    </row>
    <row r="302" ht="12">
      <c r="Q302" s="83"/>
    </row>
    <row r="303" ht="12">
      <c r="Q303" s="83"/>
    </row>
    <row r="304" ht="12">
      <c r="Q304" s="83"/>
    </row>
    <row r="305" ht="12">
      <c r="Q305" s="83"/>
    </row>
    <row r="306" ht="12">
      <c r="Q306" s="83"/>
    </row>
    <row r="307" ht="12">
      <c r="Q307" s="83"/>
    </row>
    <row r="308" ht="12">
      <c r="Q308" s="83"/>
    </row>
    <row r="309" ht="12">
      <c r="Q309" s="83"/>
    </row>
    <row r="310" ht="12">
      <c r="Q310" s="83"/>
    </row>
    <row r="311" ht="12">
      <c r="Q311" s="83"/>
    </row>
    <row r="312" ht="12">
      <c r="Q312" s="83"/>
    </row>
    <row r="313" ht="12">
      <c r="Q313" s="83"/>
    </row>
    <row r="314" ht="12">
      <c r="Q314" s="83"/>
    </row>
    <row r="315" ht="12">
      <c r="Q315" s="83"/>
    </row>
    <row r="316" ht="12">
      <c r="Q316" s="83"/>
    </row>
    <row r="317" ht="12">
      <c r="Q317" s="83"/>
    </row>
    <row r="318" ht="12">
      <c r="Q318" s="83"/>
    </row>
    <row r="319" ht="12">
      <c r="Q319" s="83"/>
    </row>
    <row r="320" ht="12">
      <c r="Q320" s="83"/>
    </row>
    <row r="321" ht="12">
      <c r="Q321" s="83"/>
    </row>
    <row r="322" ht="12">
      <c r="Q322" s="83"/>
    </row>
    <row r="323" ht="12">
      <c r="Q323" s="83"/>
    </row>
    <row r="324" ht="12">
      <c r="Q324" s="83"/>
    </row>
    <row r="325" ht="12">
      <c r="Q325" s="83"/>
    </row>
    <row r="326" ht="12">
      <c r="Q326" s="83"/>
    </row>
    <row r="327" ht="12">
      <c r="Q327" s="83"/>
    </row>
    <row r="328" ht="12">
      <c r="Q328" s="83"/>
    </row>
    <row r="329" ht="12">
      <c r="Q329" s="83"/>
    </row>
    <row r="330" ht="12">
      <c r="Q330" s="83"/>
    </row>
    <row r="331" ht="12">
      <c r="Q331" s="83"/>
    </row>
    <row r="332" ht="12">
      <c r="Q332" s="83"/>
    </row>
    <row r="333" ht="12">
      <c r="Q333" s="83"/>
    </row>
    <row r="334" ht="12">
      <c r="Q334" s="83"/>
    </row>
    <row r="335" ht="12">
      <c r="Q335" s="83"/>
    </row>
    <row r="336" ht="12">
      <c r="Q336" s="83"/>
    </row>
    <row r="337" ht="12">
      <c r="Q337" s="83"/>
    </row>
    <row r="338" ht="12">
      <c r="Q338" s="83"/>
    </row>
    <row r="339" ht="12">
      <c r="Q339" s="83"/>
    </row>
    <row r="340" ht="12">
      <c r="Q340" s="83"/>
    </row>
    <row r="341" ht="12">
      <c r="Q341" s="83"/>
    </row>
    <row r="342" ht="12">
      <c r="Q342" s="83"/>
    </row>
    <row r="343" ht="12">
      <c r="Q343" s="83"/>
    </row>
    <row r="344" ht="12">
      <c r="Q344" s="83"/>
    </row>
    <row r="345" ht="12">
      <c r="Q345" s="83"/>
    </row>
    <row r="346" ht="12">
      <c r="Q346" s="83"/>
    </row>
    <row r="347" ht="12">
      <c r="Q347" s="83"/>
    </row>
    <row r="348" ht="12">
      <c r="Q348" s="83"/>
    </row>
    <row r="349" ht="12">
      <c r="Q349" s="83"/>
    </row>
    <row r="350" ht="12">
      <c r="Q350" s="83"/>
    </row>
    <row r="351" ht="12">
      <c r="Q351" s="83"/>
    </row>
    <row r="352" ht="12">
      <c r="Q352" s="83"/>
    </row>
    <row r="353" ht="12">
      <c r="Q353" s="83"/>
    </row>
    <row r="354" ht="12">
      <c r="Q354" s="83"/>
    </row>
    <row r="355" ht="12">
      <c r="Q355" s="83"/>
    </row>
    <row r="356" ht="12">
      <c r="Q356" s="83"/>
    </row>
    <row r="357" ht="12">
      <c r="Q357" s="83"/>
    </row>
    <row r="358" ht="12">
      <c r="Q358" s="83"/>
    </row>
    <row r="359" ht="12">
      <c r="Q359" s="83"/>
    </row>
    <row r="360" ht="12">
      <c r="Q360" s="83"/>
    </row>
    <row r="361" ht="12">
      <c r="Q361" s="83"/>
    </row>
    <row r="362" ht="12">
      <c r="Q362" s="83"/>
    </row>
    <row r="363" ht="12">
      <c r="Q363" s="83"/>
    </row>
    <row r="364" ht="12">
      <c r="Q364" s="83"/>
    </row>
    <row r="365" ht="12">
      <c r="Q365" s="83"/>
    </row>
    <row r="366" ht="12">
      <c r="Q366" s="83"/>
    </row>
    <row r="367" ht="12">
      <c r="Q367" s="83"/>
    </row>
    <row r="368" ht="12">
      <c r="Q368" s="83"/>
    </row>
    <row r="369" ht="12">
      <c r="Q369" s="83"/>
    </row>
    <row r="370" ht="12">
      <c r="Q370" s="83"/>
    </row>
    <row r="371" ht="12">
      <c r="Q371" s="83"/>
    </row>
    <row r="372" ht="12">
      <c r="Q372" s="83"/>
    </row>
    <row r="373" ht="12">
      <c r="Q373" s="83"/>
    </row>
    <row r="374" ht="12">
      <c r="Q374" s="83"/>
    </row>
    <row r="375" ht="12">
      <c r="Q375" s="83"/>
    </row>
    <row r="376" ht="12">
      <c r="Q376" s="83"/>
    </row>
    <row r="377" ht="12">
      <c r="Q377" s="83"/>
    </row>
    <row r="378" ht="12">
      <c r="Q378" s="83"/>
    </row>
    <row r="379" ht="12">
      <c r="Q379" s="83"/>
    </row>
    <row r="380" ht="12">
      <c r="Q380" s="83"/>
    </row>
    <row r="381" ht="12">
      <c r="Q381" s="83"/>
    </row>
    <row r="382" ht="12">
      <c r="Q382" s="83"/>
    </row>
    <row r="383" ht="12">
      <c r="Q383" s="83"/>
    </row>
    <row r="384" ht="12">
      <c r="Q384" s="83"/>
    </row>
    <row r="385" ht="12">
      <c r="Q385" s="83"/>
    </row>
    <row r="386" ht="12">
      <c r="Q386" s="83"/>
    </row>
    <row r="387" ht="12">
      <c r="Q387" s="83"/>
    </row>
    <row r="388" ht="12">
      <c r="Q388" s="83"/>
    </row>
    <row r="389" ht="12">
      <c r="Q389" s="83"/>
    </row>
    <row r="390" ht="12">
      <c r="Q390" s="83"/>
    </row>
    <row r="391" ht="12">
      <c r="Q391" s="83"/>
    </row>
    <row r="392" ht="12">
      <c r="Q392" s="83"/>
    </row>
    <row r="393" ht="12">
      <c r="Q393" s="83"/>
    </row>
    <row r="394" ht="12">
      <c r="Q394" s="83"/>
    </row>
    <row r="395" ht="12">
      <c r="Q395" s="83"/>
    </row>
    <row r="396" ht="12">
      <c r="Q396" s="83"/>
    </row>
    <row r="397" ht="12">
      <c r="Q397" s="83"/>
    </row>
    <row r="398" ht="12">
      <c r="Q398" s="83"/>
    </row>
    <row r="399" ht="12">
      <c r="Q399" s="83"/>
    </row>
    <row r="400" ht="12">
      <c r="Q400" s="83"/>
    </row>
    <row r="401" ht="12">
      <c r="Q401" s="83"/>
    </row>
    <row r="402" ht="12">
      <c r="Q402" s="83"/>
    </row>
    <row r="403" ht="12">
      <c r="Q403" s="83"/>
    </row>
    <row r="404" ht="12">
      <c r="Q404" s="83"/>
    </row>
    <row r="405" ht="12">
      <c r="Q405" s="83"/>
    </row>
    <row r="406" ht="12">
      <c r="Q406" s="83"/>
    </row>
    <row r="407" ht="12">
      <c r="Q407" s="83"/>
    </row>
    <row r="408" ht="12">
      <c r="Q408" s="83"/>
    </row>
    <row r="409" ht="12">
      <c r="Q409" s="83"/>
    </row>
    <row r="410" ht="12">
      <c r="Q410" s="83"/>
    </row>
    <row r="411" ht="12">
      <c r="Q411" s="83"/>
    </row>
    <row r="412" ht="12">
      <c r="Q412" s="83"/>
    </row>
    <row r="413" ht="12">
      <c r="Q413" s="83"/>
    </row>
    <row r="414" ht="12">
      <c r="Q414" s="83"/>
    </row>
    <row r="415" ht="12">
      <c r="Q415" s="83"/>
    </row>
    <row r="416" ht="12">
      <c r="Q416" s="83"/>
    </row>
    <row r="417" ht="12">
      <c r="Q417" s="83"/>
    </row>
    <row r="418" ht="12">
      <c r="Q418" s="83"/>
    </row>
    <row r="419" ht="12">
      <c r="Q419" s="83"/>
    </row>
    <row r="420" ht="12">
      <c r="Q420" s="83"/>
    </row>
    <row r="421" ht="12">
      <c r="Q421" s="83"/>
    </row>
    <row r="422" ht="12">
      <c r="Q422" s="83"/>
    </row>
    <row r="423" ht="12">
      <c r="Q423" s="83"/>
    </row>
    <row r="424" ht="12">
      <c r="Q424" s="83"/>
    </row>
    <row r="425" ht="12">
      <c r="Q425" s="83"/>
    </row>
    <row r="426" ht="12">
      <c r="Q426" s="83"/>
    </row>
    <row r="427" ht="12">
      <c r="Q427" s="83"/>
    </row>
    <row r="428" ht="12">
      <c r="Q428" s="83"/>
    </row>
    <row r="429" ht="12">
      <c r="Q429" s="83"/>
    </row>
    <row r="430" ht="12">
      <c r="Q430" s="83"/>
    </row>
    <row r="431" ht="12">
      <c r="Q431" s="83"/>
    </row>
    <row r="432" ht="12">
      <c r="Q432" s="83"/>
    </row>
    <row r="433" ht="12">
      <c r="Q433" s="83"/>
    </row>
    <row r="434" ht="12">
      <c r="Q434" s="83"/>
    </row>
    <row r="435" ht="12">
      <c r="Q435" s="83"/>
    </row>
    <row r="436" ht="12">
      <c r="Q436" s="83"/>
    </row>
    <row r="437" ht="12">
      <c r="Q437" s="83"/>
    </row>
    <row r="438" ht="12">
      <c r="Q438" s="83"/>
    </row>
    <row r="439" ht="12">
      <c r="Q439" s="83"/>
    </row>
    <row r="440" ht="12">
      <c r="Q440" s="83"/>
    </row>
    <row r="441" ht="12">
      <c r="Q441" s="83"/>
    </row>
    <row r="442" ht="12">
      <c r="Q442" s="83"/>
    </row>
    <row r="443" ht="12">
      <c r="Q443" s="83"/>
    </row>
    <row r="444" ht="12">
      <c r="Q444" s="83"/>
    </row>
    <row r="445" ht="12">
      <c r="Q445" s="83"/>
    </row>
    <row r="446" ht="12">
      <c r="Q446" s="83"/>
    </row>
    <row r="447" ht="12">
      <c r="Q447" s="83"/>
    </row>
    <row r="448" ht="12">
      <c r="Q448" s="83"/>
    </row>
    <row r="449" ht="12">
      <c r="Q449" s="83"/>
    </row>
    <row r="450" ht="12">
      <c r="Q450" s="83"/>
    </row>
    <row r="451" ht="12">
      <c r="Q451" s="83"/>
    </row>
    <row r="452" ht="12">
      <c r="Q452" s="83"/>
    </row>
    <row r="453" ht="12">
      <c r="Q453" s="83"/>
    </row>
    <row r="454" ht="12">
      <c r="Q454" s="83"/>
    </row>
    <row r="455" ht="12">
      <c r="Q455" s="83"/>
    </row>
    <row r="456" ht="12">
      <c r="Q456" s="83"/>
    </row>
    <row r="457" ht="12">
      <c r="Q457" s="83"/>
    </row>
    <row r="458" ht="12">
      <c r="Q458" s="83"/>
    </row>
    <row r="459" ht="12">
      <c r="Q459" s="83"/>
    </row>
    <row r="460" ht="12">
      <c r="Q460" s="83"/>
    </row>
    <row r="461" ht="12">
      <c r="Q461" s="83"/>
    </row>
    <row r="462" ht="12">
      <c r="Q462" s="83"/>
    </row>
    <row r="463" ht="12">
      <c r="Q463" s="83"/>
    </row>
    <row r="464" ht="12">
      <c r="Q464" s="83"/>
    </row>
    <row r="465" ht="12">
      <c r="Q465" s="83"/>
    </row>
    <row r="466" ht="12">
      <c r="Q466" s="83"/>
    </row>
    <row r="467" ht="12">
      <c r="Q467" s="83"/>
    </row>
    <row r="468" ht="12">
      <c r="Q468" s="83"/>
    </row>
    <row r="469" ht="12">
      <c r="Q469" s="83"/>
    </row>
    <row r="470" ht="12">
      <c r="Q470" s="83"/>
    </row>
    <row r="471" ht="12">
      <c r="Q471" s="83"/>
    </row>
    <row r="472" ht="12">
      <c r="Q472" s="83"/>
    </row>
    <row r="473" ht="12">
      <c r="Q473" s="83"/>
    </row>
    <row r="474" ht="12">
      <c r="Q474" s="83"/>
    </row>
    <row r="475" ht="12">
      <c r="Q475" s="83"/>
    </row>
    <row r="476" ht="12">
      <c r="Q476" s="83"/>
    </row>
    <row r="477" ht="12">
      <c r="Q477" s="83"/>
    </row>
    <row r="478" ht="12">
      <c r="Q478" s="83"/>
    </row>
    <row r="479" ht="12">
      <c r="Q479" s="83"/>
    </row>
    <row r="480" ht="12">
      <c r="Q480" s="83"/>
    </row>
    <row r="481" ht="12">
      <c r="Q481" s="83"/>
    </row>
    <row r="482" ht="12">
      <c r="Q482" s="83"/>
    </row>
    <row r="483" ht="12">
      <c r="Q483" s="83"/>
    </row>
    <row r="484" ht="12">
      <c r="Q484" s="83"/>
    </row>
    <row r="485" ht="12">
      <c r="Q485" s="83"/>
    </row>
    <row r="486" ht="12">
      <c r="Q486" s="83"/>
    </row>
    <row r="487" ht="12">
      <c r="Q487" s="83"/>
    </row>
    <row r="488" ht="12">
      <c r="Q488" s="83"/>
    </row>
    <row r="489" ht="12">
      <c r="Q489" s="83"/>
    </row>
    <row r="490" ht="12">
      <c r="Q490" s="83"/>
    </row>
    <row r="491" ht="12">
      <c r="Q491" s="83"/>
    </row>
    <row r="492" ht="12">
      <c r="Q492" s="83"/>
    </row>
    <row r="493" ht="12">
      <c r="Q493" s="83"/>
    </row>
    <row r="494" ht="12">
      <c r="Q494" s="83"/>
    </row>
    <row r="495" ht="12">
      <c r="Q495" s="83"/>
    </row>
    <row r="496" ht="12">
      <c r="Q496" s="83"/>
    </row>
    <row r="497" ht="12">
      <c r="Q497" s="83"/>
    </row>
    <row r="498" ht="12">
      <c r="Q498" s="83"/>
    </row>
    <row r="499" ht="12">
      <c r="Q499" s="83"/>
    </row>
    <row r="500" ht="12">
      <c r="Q500" s="83"/>
    </row>
    <row r="501" ht="12">
      <c r="Q501" s="83"/>
    </row>
    <row r="502" ht="12">
      <c r="Q502" s="83"/>
    </row>
    <row r="503" ht="12">
      <c r="Q503" s="83"/>
    </row>
    <row r="504" ht="12">
      <c r="Q504" s="83"/>
    </row>
    <row r="505" ht="12">
      <c r="Q505" s="83"/>
    </row>
    <row r="506" ht="12">
      <c r="Q506" s="83"/>
    </row>
    <row r="507" ht="12">
      <c r="Q507" s="83"/>
    </row>
    <row r="508" ht="12">
      <c r="Q508" s="83"/>
    </row>
    <row r="509" ht="12">
      <c r="Q509" s="83"/>
    </row>
    <row r="510" ht="12">
      <c r="Q510" s="83"/>
    </row>
    <row r="511" ht="12">
      <c r="Q511" s="83"/>
    </row>
    <row r="512" ht="12">
      <c r="Q512" s="83"/>
    </row>
    <row r="513" ht="12">
      <c r="Q513" s="83"/>
    </row>
    <row r="514" ht="12">
      <c r="Q514" s="83"/>
    </row>
    <row r="515" ht="12">
      <c r="Q515" s="83"/>
    </row>
    <row r="516" ht="12">
      <c r="Q516" s="83"/>
    </row>
    <row r="517" ht="12">
      <c r="Q517" s="83"/>
    </row>
    <row r="518" ht="12">
      <c r="Q518" s="83"/>
    </row>
    <row r="519" ht="12">
      <c r="Q519" s="83"/>
    </row>
    <row r="520" ht="12">
      <c r="Q520" s="83"/>
    </row>
    <row r="521" ht="12">
      <c r="Q521" s="83"/>
    </row>
    <row r="522" ht="12">
      <c r="Q522" s="83"/>
    </row>
    <row r="523" ht="12">
      <c r="Q523" s="83"/>
    </row>
    <row r="524" ht="12">
      <c r="Q524" s="83"/>
    </row>
    <row r="525" ht="12">
      <c r="Q525" s="83"/>
    </row>
    <row r="526" ht="12">
      <c r="Q526" s="83"/>
    </row>
    <row r="527" ht="12">
      <c r="Q527" s="83"/>
    </row>
    <row r="528" ht="12">
      <c r="Q528" s="83"/>
    </row>
    <row r="529" ht="12">
      <c r="Q529" s="83"/>
    </row>
    <row r="530" ht="12">
      <c r="Q530" s="83"/>
    </row>
    <row r="531" ht="12">
      <c r="Q531" s="83"/>
    </row>
    <row r="532" ht="12">
      <c r="Q532" s="83"/>
    </row>
    <row r="533" ht="12">
      <c r="Q533" s="83"/>
    </row>
    <row r="534" ht="12">
      <c r="Q534" s="83"/>
    </row>
    <row r="535" ht="12">
      <c r="Q535" s="83"/>
    </row>
    <row r="536" ht="12">
      <c r="Q536" s="83"/>
    </row>
    <row r="537" ht="12">
      <c r="Q537" s="83"/>
    </row>
    <row r="538" ht="12">
      <c r="Q538" s="83"/>
    </row>
    <row r="539" ht="12">
      <c r="Q539" s="83"/>
    </row>
    <row r="540" ht="12">
      <c r="Q540" s="83"/>
    </row>
    <row r="541" ht="12">
      <c r="Q541" s="83"/>
    </row>
    <row r="542" ht="12">
      <c r="Q542" s="83"/>
    </row>
    <row r="543" ht="12">
      <c r="Q543" s="83"/>
    </row>
    <row r="544" ht="12">
      <c r="Q544" s="83"/>
    </row>
    <row r="545" ht="12">
      <c r="Q545" s="83"/>
    </row>
    <row r="546" ht="12">
      <c r="Q546" s="83"/>
    </row>
    <row r="547" ht="12">
      <c r="Q547" s="83"/>
    </row>
    <row r="548" ht="12">
      <c r="Q548" s="83"/>
    </row>
    <row r="549" ht="12">
      <c r="Q549" s="83"/>
    </row>
    <row r="550" ht="12">
      <c r="Q550" s="83"/>
    </row>
    <row r="551" ht="12">
      <c r="Q551" s="83"/>
    </row>
    <row r="552" ht="12">
      <c r="Q552" s="83"/>
    </row>
    <row r="553" ht="12">
      <c r="Q553" s="83"/>
    </row>
    <row r="554" ht="12">
      <c r="Q554" s="83"/>
    </row>
    <row r="555" ht="12">
      <c r="Q555" s="83"/>
    </row>
    <row r="556" ht="12">
      <c r="Q556" s="83"/>
    </row>
    <row r="557" ht="12">
      <c r="Q557" s="83"/>
    </row>
    <row r="558" ht="12">
      <c r="Q558" s="83"/>
    </row>
    <row r="559" ht="12">
      <c r="Q559" s="83"/>
    </row>
    <row r="560" ht="12">
      <c r="Q560" s="83"/>
    </row>
    <row r="561" ht="12">
      <c r="Q561" s="83"/>
    </row>
    <row r="562" ht="12">
      <c r="Q562" s="83"/>
    </row>
    <row r="563" ht="12">
      <c r="Q563" s="83"/>
    </row>
    <row r="564" ht="12">
      <c r="Q564" s="83"/>
    </row>
    <row r="565" ht="12">
      <c r="Q565" s="83"/>
    </row>
    <row r="566" ht="12">
      <c r="Q566" s="83"/>
    </row>
    <row r="567" ht="12">
      <c r="Q567" s="83"/>
    </row>
    <row r="568" ht="12">
      <c r="Q568" s="83"/>
    </row>
    <row r="569" ht="12">
      <c r="Q569" s="83"/>
    </row>
    <row r="570" ht="12">
      <c r="Q570" s="83"/>
    </row>
    <row r="571" ht="12">
      <c r="Q571" s="83"/>
    </row>
    <row r="572" ht="12">
      <c r="Q572" s="83"/>
    </row>
    <row r="573" ht="12">
      <c r="Q573" s="83"/>
    </row>
    <row r="574" ht="12">
      <c r="Q574" s="83"/>
    </row>
    <row r="575" ht="12">
      <c r="Q575" s="83"/>
    </row>
    <row r="576" ht="12">
      <c r="Q576" s="83"/>
    </row>
    <row r="577" ht="12">
      <c r="Q577" s="83"/>
    </row>
    <row r="578" ht="12">
      <c r="Q578" s="83"/>
    </row>
    <row r="579" ht="12">
      <c r="Q579" s="83"/>
    </row>
    <row r="580" ht="12">
      <c r="Q580" s="83"/>
    </row>
    <row r="581" ht="12">
      <c r="Q581" s="83"/>
    </row>
    <row r="582" ht="12">
      <c r="Q582" s="83"/>
    </row>
    <row r="583" ht="12">
      <c r="Q583" s="83"/>
    </row>
    <row r="584" ht="12">
      <c r="Q584" s="83"/>
    </row>
    <row r="585" ht="12">
      <c r="Q585" s="83"/>
    </row>
    <row r="586" ht="12">
      <c r="Q586" s="83"/>
    </row>
    <row r="587" ht="12">
      <c r="Q587" s="83"/>
    </row>
    <row r="588" ht="12">
      <c r="Q588" s="83"/>
    </row>
    <row r="589" ht="12">
      <c r="Q589" s="83"/>
    </row>
    <row r="590" ht="12">
      <c r="Q590" s="83"/>
    </row>
    <row r="591" ht="12">
      <c r="Q591" s="83"/>
    </row>
    <row r="592" ht="12">
      <c r="Q592" s="83"/>
    </row>
    <row r="593" ht="12">
      <c r="Q593" s="83"/>
    </row>
    <row r="594" ht="12">
      <c r="Q594" s="83"/>
    </row>
    <row r="595" ht="12">
      <c r="Q595" s="83"/>
    </row>
    <row r="596" ht="12">
      <c r="Q596" s="83"/>
    </row>
    <row r="597" ht="12">
      <c r="Q597" s="83"/>
    </row>
    <row r="598" ht="12">
      <c r="Q598" s="83"/>
    </row>
    <row r="599" ht="12">
      <c r="Q599" s="83"/>
    </row>
    <row r="600" ht="12">
      <c r="Q600" s="83"/>
    </row>
    <row r="601" ht="12">
      <c r="Q601" s="83"/>
    </row>
    <row r="602" ht="12">
      <c r="Q602" s="83"/>
    </row>
    <row r="603" ht="12">
      <c r="Q603" s="83"/>
    </row>
    <row r="604" ht="12">
      <c r="Q604" s="83"/>
    </row>
    <row r="605" ht="12">
      <c r="Q605" s="83"/>
    </row>
    <row r="606" ht="12">
      <c r="Q606" s="83"/>
    </row>
    <row r="607" ht="12">
      <c r="Q607" s="83"/>
    </row>
    <row r="608" ht="12">
      <c r="Q608" s="83"/>
    </row>
    <row r="609" ht="12">
      <c r="Q609" s="83"/>
    </row>
    <row r="610" ht="12">
      <c r="Q610" s="83"/>
    </row>
    <row r="611" ht="12">
      <c r="Q611" s="83"/>
    </row>
    <row r="612" ht="12">
      <c r="Q612" s="83"/>
    </row>
    <row r="613" ht="12">
      <c r="Q613" s="83"/>
    </row>
    <row r="614" ht="12">
      <c r="Q614" s="83"/>
    </row>
    <row r="615" ht="12">
      <c r="Q615" s="83"/>
    </row>
    <row r="616" ht="12">
      <c r="Q616" s="83"/>
    </row>
    <row r="617" ht="12">
      <c r="Q617" s="83"/>
    </row>
    <row r="618" ht="12">
      <c r="Q618" s="83"/>
    </row>
    <row r="619" ht="12">
      <c r="Q619" s="83"/>
    </row>
    <row r="620" ht="12">
      <c r="Q620" s="83"/>
    </row>
    <row r="621" ht="12">
      <c r="Q621" s="83"/>
    </row>
    <row r="622" ht="12">
      <c r="Q622" s="83"/>
    </row>
    <row r="623" ht="12">
      <c r="Q623" s="83"/>
    </row>
    <row r="624" ht="12">
      <c r="Q624" s="83"/>
    </row>
    <row r="625" ht="12">
      <c r="Q625" s="83"/>
    </row>
    <row r="626" ht="12">
      <c r="Q626" s="83"/>
    </row>
    <row r="627" ht="12">
      <c r="Q627" s="83"/>
    </row>
    <row r="628" ht="12">
      <c r="Q628" s="83"/>
    </row>
    <row r="629" ht="12">
      <c r="Q629" s="83"/>
    </row>
    <row r="630" ht="12">
      <c r="Q630" s="83"/>
    </row>
    <row r="631" ht="12">
      <c r="Q631" s="83"/>
    </row>
    <row r="632" ht="12">
      <c r="Q632" s="83"/>
    </row>
    <row r="633" ht="12">
      <c r="Q633" s="83"/>
    </row>
    <row r="634" ht="12">
      <c r="Q634" s="83"/>
    </row>
    <row r="635" ht="12">
      <c r="Q635" s="83"/>
    </row>
    <row r="636" ht="12">
      <c r="Q636" s="83"/>
    </row>
    <row r="637" ht="12">
      <c r="Q637" s="83"/>
    </row>
    <row r="638" ht="12">
      <c r="Q638" s="83"/>
    </row>
    <row r="639" ht="12">
      <c r="Q639" s="83"/>
    </row>
    <row r="640" ht="12">
      <c r="Q640" s="83"/>
    </row>
    <row r="641" ht="12">
      <c r="Q641" s="83"/>
    </row>
    <row r="642" ht="12">
      <c r="Q642" s="83"/>
    </row>
    <row r="643" ht="12">
      <c r="Q643" s="83"/>
    </row>
    <row r="644" ht="12">
      <c r="Q644" s="83"/>
    </row>
    <row r="645" ht="12">
      <c r="Q645" s="83"/>
    </row>
    <row r="646" ht="12">
      <c r="Q646" s="83"/>
    </row>
    <row r="647" ht="12">
      <c r="Q647" s="83"/>
    </row>
    <row r="648" ht="12">
      <c r="Q648" s="83"/>
    </row>
    <row r="649" ht="12">
      <c r="Q649" s="83"/>
    </row>
    <row r="650" ht="12">
      <c r="Q650" s="83"/>
    </row>
    <row r="651" ht="12">
      <c r="Q651" s="83"/>
    </row>
    <row r="652" ht="12">
      <c r="Q652" s="83"/>
    </row>
    <row r="653" ht="12">
      <c r="Q653" s="83"/>
    </row>
    <row r="654" ht="12">
      <c r="Q654" s="83"/>
    </row>
    <row r="655" ht="12">
      <c r="Q655" s="83"/>
    </row>
    <row r="656" ht="12">
      <c r="Q656" s="83"/>
    </row>
    <row r="657" ht="12">
      <c r="Q657" s="83"/>
    </row>
    <row r="658" ht="12">
      <c r="Q658" s="83"/>
    </row>
    <row r="659" ht="12">
      <c r="Q659" s="83"/>
    </row>
    <row r="660" ht="12">
      <c r="Q660" s="83"/>
    </row>
    <row r="661" ht="12">
      <c r="Q661" s="83"/>
    </row>
    <row r="662" ht="12">
      <c r="Q662" s="83"/>
    </row>
    <row r="663" ht="12">
      <c r="Q663" s="83"/>
    </row>
    <row r="664" ht="12">
      <c r="Q664" s="83"/>
    </row>
    <row r="665" ht="12">
      <c r="Q665" s="83"/>
    </row>
    <row r="666" ht="12">
      <c r="Q666" s="83"/>
    </row>
    <row r="667" ht="12">
      <c r="Q667" s="83"/>
    </row>
    <row r="668" ht="12">
      <c r="Q668" s="83"/>
    </row>
    <row r="669" ht="12">
      <c r="Q669" s="83"/>
    </row>
    <row r="670" ht="12">
      <c r="Q670" s="83"/>
    </row>
    <row r="671" ht="12">
      <c r="Q671" s="83"/>
    </row>
    <row r="672" ht="12">
      <c r="Q672" s="83"/>
    </row>
    <row r="673" ht="12">
      <c r="Q673" s="83"/>
    </row>
    <row r="674" ht="12">
      <c r="Q674" s="83"/>
    </row>
    <row r="675" ht="12">
      <c r="Q675" s="83"/>
    </row>
    <row r="676" ht="12">
      <c r="Q676" s="83"/>
    </row>
    <row r="677" ht="12">
      <c r="Q677" s="83"/>
    </row>
    <row r="678" ht="12">
      <c r="Q678" s="83"/>
    </row>
    <row r="679" ht="12">
      <c r="Q679" s="83"/>
    </row>
    <row r="680" ht="12">
      <c r="Q680" s="83"/>
    </row>
    <row r="681" ht="12">
      <c r="Q681" s="83"/>
    </row>
    <row r="682" ht="12">
      <c r="Q682" s="83"/>
    </row>
    <row r="683" ht="12">
      <c r="Q683" s="83"/>
    </row>
    <row r="684" ht="12">
      <c r="Q684" s="83"/>
    </row>
    <row r="685" ht="12">
      <c r="Q685" s="83"/>
    </row>
    <row r="686" ht="12">
      <c r="Q686" s="83"/>
    </row>
    <row r="687" ht="12">
      <c r="Q687" s="83"/>
    </row>
    <row r="688" ht="12">
      <c r="Q688" s="83"/>
    </row>
    <row r="689" ht="12">
      <c r="Q689" s="83"/>
    </row>
    <row r="690" ht="12">
      <c r="Q690" s="83"/>
    </row>
    <row r="691" ht="12">
      <c r="Q691" s="83"/>
    </row>
    <row r="692" ht="12">
      <c r="Q692" s="83"/>
    </row>
    <row r="693" ht="12">
      <c r="Q693" s="83"/>
    </row>
    <row r="694" ht="12">
      <c r="Q694" s="83"/>
    </row>
    <row r="695" ht="12">
      <c r="Q695" s="83"/>
    </row>
    <row r="696" ht="12">
      <c r="Q696" s="83"/>
    </row>
    <row r="697" ht="12">
      <c r="Q697" s="83"/>
    </row>
    <row r="698" ht="12">
      <c r="Q698" s="83"/>
    </row>
    <row r="699" ht="12">
      <c r="Q699" s="83"/>
    </row>
    <row r="700" ht="12">
      <c r="Q700" s="83"/>
    </row>
    <row r="701" ht="12">
      <c r="Q701" s="83"/>
    </row>
    <row r="702" ht="12">
      <c r="Q702" s="83"/>
    </row>
    <row r="703" ht="12">
      <c r="Q703" s="83"/>
    </row>
    <row r="704" ht="12">
      <c r="Q704" s="83"/>
    </row>
    <row r="705" ht="12">
      <c r="Q705" s="83"/>
    </row>
    <row r="706" ht="12">
      <c r="Q706" s="83"/>
    </row>
    <row r="707" ht="12">
      <c r="Q707" s="83"/>
    </row>
    <row r="708" ht="12">
      <c r="Q708" s="83"/>
    </row>
    <row r="709" ht="12">
      <c r="Q709" s="83"/>
    </row>
    <row r="710" ht="12">
      <c r="Q710" s="83"/>
    </row>
    <row r="711" ht="12">
      <c r="Q711" s="83"/>
    </row>
    <row r="712" ht="12">
      <c r="Q712" s="83"/>
    </row>
    <row r="713" ht="12">
      <c r="Q713" s="83"/>
    </row>
    <row r="714" ht="12">
      <c r="Q714" s="83"/>
    </row>
    <row r="715" ht="12">
      <c r="Q715" s="83"/>
    </row>
    <row r="716" ht="12">
      <c r="Q716" s="83"/>
    </row>
    <row r="717" ht="12">
      <c r="Q717" s="83"/>
    </row>
    <row r="718" ht="12">
      <c r="Q718" s="83"/>
    </row>
    <row r="719" ht="12">
      <c r="Q719" s="83"/>
    </row>
    <row r="720" ht="12">
      <c r="Q720" s="83"/>
    </row>
    <row r="721" ht="12">
      <c r="Q721" s="83"/>
    </row>
    <row r="722" ht="12">
      <c r="Q722" s="83"/>
    </row>
    <row r="723" ht="12">
      <c r="Q723" s="83"/>
    </row>
    <row r="724" ht="12">
      <c r="Q724" s="83"/>
    </row>
    <row r="725" ht="12">
      <c r="Q725" s="83"/>
    </row>
    <row r="726" ht="12">
      <c r="Q726" s="83"/>
    </row>
    <row r="727" ht="12">
      <c r="Q727" s="83"/>
    </row>
    <row r="728" ht="12">
      <c r="Q728" s="83"/>
    </row>
    <row r="729" ht="12">
      <c r="Q729" s="83"/>
    </row>
    <row r="730" ht="12">
      <c r="Q730" s="83"/>
    </row>
    <row r="731" ht="12">
      <c r="Q731" s="83"/>
    </row>
    <row r="732" ht="12">
      <c r="Q732" s="83"/>
    </row>
    <row r="733" ht="12">
      <c r="Q733" s="83"/>
    </row>
    <row r="734" ht="12">
      <c r="Q734" s="83"/>
    </row>
    <row r="735" ht="12">
      <c r="Q735" s="83"/>
    </row>
    <row r="736" ht="12">
      <c r="Q736" s="83"/>
    </row>
    <row r="737" ht="12">
      <c r="Q737" s="83"/>
    </row>
    <row r="738" ht="12">
      <c r="Q738" s="83"/>
    </row>
    <row r="739" ht="12">
      <c r="Q739" s="83"/>
    </row>
    <row r="740" ht="12">
      <c r="Q740" s="83"/>
    </row>
    <row r="741" ht="12">
      <c r="Q741" s="83"/>
    </row>
    <row r="742" ht="12">
      <c r="Q742" s="83"/>
    </row>
    <row r="743" ht="12">
      <c r="Q743" s="83"/>
    </row>
    <row r="744" ht="12">
      <c r="Q744" s="83"/>
    </row>
    <row r="745" ht="12">
      <c r="Q745" s="83"/>
    </row>
    <row r="746" ht="12">
      <c r="Q746" s="83"/>
    </row>
    <row r="747" ht="12">
      <c r="Q747" s="83"/>
    </row>
    <row r="748" ht="12">
      <c r="Q748" s="83"/>
    </row>
    <row r="749" ht="12">
      <c r="Q749" s="83"/>
    </row>
    <row r="750" ht="12">
      <c r="Q750" s="83"/>
    </row>
    <row r="751" ht="12">
      <c r="Q751" s="83"/>
    </row>
    <row r="752" ht="12">
      <c r="Q752" s="83"/>
    </row>
    <row r="753" ht="12">
      <c r="Q753" s="83"/>
    </row>
    <row r="754" ht="12">
      <c r="Q754" s="83"/>
    </row>
    <row r="755" ht="12">
      <c r="Q755" s="83"/>
    </row>
    <row r="756" ht="12">
      <c r="Q756" s="83"/>
    </row>
    <row r="757" ht="12">
      <c r="Q757" s="83"/>
    </row>
    <row r="758" ht="12">
      <c r="Q758" s="83"/>
    </row>
    <row r="759" ht="12">
      <c r="Q759" s="83"/>
    </row>
    <row r="760" ht="12">
      <c r="Q760" s="83"/>
    </row>
    <row r="761" ht="12">
      <c r="Q761" s="83"/>
    </row>
    <row r="762" ht="12">
      <c r="Q762" s="83"/>
    </row>
    <row r="763" ht="12">
      <c r="Q763" s="83"/>
    </row>
    <row r="764" ht="12">
      <c r="Q764" s="83"/>
    </row>
    <row r="765" ht="12">
      <c r="Q765" s="83"/>
    </row>
    <row r="766" ht="12">
      <c r="Q766" s="83"/>
    </row>
    <row r="767" ht="12">
      <c r="Q767" s="83"/>
    </row>
    <row r="768" ht="12">
      <c r="Q768" s="83"/>
    </row>
    <row r="769" ht="12">
      <c r="Q769" s="83"/>
    </row>
    <row r="770" ht="12">
      <c r="Q770" s="83"/>
    </row>
    <row r="771" ht="12">
      <c r="Q771" s="83"/>
    </row>
    <row r="772" ht="12">
      <c r="Q772" s="83"/>
    </row>
    <row r="773" ht="12">
      <c r="Q773" s="83"/>
    </row>
    <row r="774" ht="12">
      <c r="Q774" s="83"/>
    </row>
    <row r="775" ht="12">
      <c r="Q775" s="83"/>
    </row>
    <row r="776" ht="12">
      <c r="Q776" s="83"/>
    </row>
    <row r="777" ht="12">
      <c r="Q777" s="83"/>
    </row>
    <row r="778" ht="12">
      <c r="Q778" s="83"/>
    </row>
    <row r="779" ht="12">
      <c r="Q779" s="83"/>
    </row>
    <row r="780" ht="12">
      <c r="Q780" s="83"/>
    </row>
    <row r="781" ht="12">
      <c r="Q781" s="83"/>
    </row>
    <row r="782" ht="12">
      <c r="Q782" s="83"/>
    </row>
    <row r="783" ht="12">
      <c r="Q783" s="83"/>
    </row>
    <row r="784" ht="12">
      <c r="Q784" s="83"/>
    </row>
    <row r="785" ht="12">
      <c r="Q785" s="83"/>
    </row>
    <row r="786" ht="12">
      <c r="Q786" s="83"/>
    </row>
    <row r="787" ht="12">
      <c r="Q787" s="83"/>
    </row>
    <row r="788" ht="12">
      <c r="Q788" s="83"/>
    </row>
    <row r="789" ht="12">
      <c r="Q789" s="83"/>
    </row>
    <row r="790" ht="12">
      <c r="Q790" s="83"/>
    </row>
    <row r="791" ht="12">
      <c r="Q791" s="83"/>
    </row>
    <row r="792" ht="12">
      <c r="Q792" s="83"/>
    </row>
    <row r="793" ht="12">
      <c r="Q793" s="83"/>
    </row>
    <row r="794" ht="12">
      <c r="Q794" s="83"/>
    </row>
    <row r="795" ht="12">
      <c r="Q795" s="83"/>
    </row>
    <row r="796" ht="12">
      <c r="Q796" s="83"/>
    </row>
    <row r="797" ht="12">
      <c r="Q797" s="83"/>
    </row>
    <row r="798" ht="12">
      <c r="Q798" s="83"/>
    </row>
    <row r="799" ht="12">
      <c r="Q799" s="83"/>
    </row>
    <row r="800" ht="12">
      <c r="Q800" s="83"/>
    </row>
    <row r="801" ht="12">
      <c r="Q801" s="83"/>
    </row>
    <row r="802" ht="12">
      <c r="Q802" s="83"/>
    </row>
    <row r="803" ht="12">
      <c r="Q803" s="83"/>
    </row>
    <row r="804" ht="12">
      <c r="Q804" s="83"/>
    </row>
    <row r="805" ht="12">
      <c r="Q805" s="83"/>
    </row>
    <row r="806" ht="12">
      <c r="Q806" s="83"/>
    </row>
    <row r="807" ht="12">
      <c r="Q807" s="83"/>
    </row>
    <row r="808" ht="12">
      <c r="Q808" s="83"/>
    </row>
    <row r="809" ht="12">
      <c r="Q809" s="83"/>
    </row>
    <row r="810" ht="12">
      <c r="Q810" s="83"/>
    </row>
    <row r="811" ht="12">
      <c r="Q811" s="83"/>
    </row>
    <row r="812" ht="12">
      <c r="Q812" s="83"/>
    </row>
    <row r="813" ht="12">
      <c r="Q813" s="83"/>
    </row>
    <row r="814" ht="12">
      <c r="Q814" s="83"/>
    </row>
    <row r="815" ht="12">
      <c r="Q815" s="83"/>
    </row>
    <row r="816" ht="12">
      <c r="Q816" s="83"/>
    </row>
    <row r="817" ht="12">
      <c r="Q817" s="83"/>
    </row>
    <row r="818" ht="12">
      <c r="Q818" s="83"/>
    </row>
    <row r="819" ht="12">
      <c r="Q819" s="83"/>
    </row>
    <row r="820" ht="12">
      <c r="Q820" s="83"/>
    </row>
    <row r="821" ht="12">
      <c r="Q821" s="83"/>
    </row>
    <row r="822" ht="12">
      <c r="Q822" s="83"/>
    </row>
    <row r="823" ht="12">
      <c r="Q823" s="83"/>
    </row>
    <row r="824" ht="12">
      <c r="Q824" s="83"/>
    </row>
    <row r="825" ht="12">
      <c r="Q825" s="83"/>
    </row>
    <row r="826" ht="12">
      <c r="Q826" s="83"/>
    </row>
    <row r="827" ht="12">
      <c r="Q827" s="83"/>
    </row>
    <row r="828" ht="12">
      <c r="Q828" s="83"/>
    </row>
    <row r="829" ht="12">
      <c r="Q829" s="83"/>
    </row>
    <row r="830" ht="12">
      <c r="Q830" s="83"/>
    </row>
    <row r="831" ht="12">
      <c r="Q831" s="83"/>
    </row>
    <row r="832" ht="12">
      <c r="Q832" s="83"/>
    </row>
    <row r="833" ht="12">
      <c r="Q833" s="83"/>
    </row>
    <row r="834" ht="12">
      <c r="Q834" s="83"/>
    </row>
    <row r="835" ht="12">
      <c r="Q835" s="83"/>
    </row>
    <row r="836" ht="12">
      <c r="Q836" s="83"/>
    </row>
    <row r="837" ht="12">
      <c r="Q837" s="83"/>
    </row>
    <row r="838" ht="12">
      <c r="Q838" s="83"/>
    </row>
    <row r="839" ht="12">
      <c r="Q839" s="83"/>
    </row>
    <row r="840" ht="12">
      <c r="Q840" s="83"/>
    </row>
    <row r="841" ht="12">
      <c r="Q841" s="83"/>
    </row>
    <row r="842" ht="12">
      <c r="Q842" s="83"/>
    </row>
    <row r="843" ht="12">
      <c r="Q843" s="83"/>
    </row>
    <row r="844" ht="12">
      <c r="Q844" s="83"/>
    </row>
    <row r="845" ht="12">
      <c r="Q845" s="83"/>
    </row>
    <row r="846" ht="12">
      <c r="Q846" s="83"/>
    </row>
    <row r="847" ht="12">
      <c r="Q847" s="83"/>
    </row>
    <row r="848" ht="12">
      <c r="Q848" s="83"/>
    </row>
    <row r="849" ht="12">
      <c r="Q849" s="83"/>
    </row>
    <row r="850" ht="12">
      <c r="Q850" s="83"/>
    </row>
    <row r="851" ht="12">
      <c r="Q851" s="83"/>
    </row>
    <row r="852" ht="12">
      <c r="Q852" s="83"/>
    </row>
    <row r="853" ht="12">
      <c r="Q853" s="83"/>
    </row>
    <row r="854" ht="12">
      <c r="Q854" s="83"/>
    </row>
    <row r="855" ht="12">
      <c r="Q855" s="83"/>
    </row>
    <row r="856" ht="12">
      <c r="Q856" s="83"/>
    </row>
    <row r="857" ht="12">
      <c r="Q857" s="83"/>
    </row>
    <row r="858" ht="12">
      <c r="Q858" s="83"/>
    </row>
    <row r="859" ht="12">
      <c r="Q859" s="83"/>
    </row>
    <row r="860" ht="12">
      <c r="Q860" s="83"/>
    </row>
    <row r="861" ht="12">
      <c r="Q861" s="83"/>
    </row>
    <row r="862" ht="12">
      <c r="Q862" s="83"/>
    </row>
    <row r="863" ht="12">
      <c r="Q863" s="83"/>
    </row>
    <row r="864" ht="12">
      <c r="Q864" s="83"/>
    </row>
    <row r="865" ht="12">
      <c r="Q865" s="83"/>
    </row>
    <row r="866" ht="12">
      <c r="Q866" s="83"/>
    </row>
    <row r="867" ht="12">
      <c r="Q867" s="83"/>
    </row>
    <row r="868" ht="12">
      <c r="Q868" s="83"/>
    </row>
    <row r="869" ht="12">
      <c r="Q869" s="83"/>
    </row>
    <row r="870" ht="12">
      <c r="Q870" s="83"/>
    </row>
    <row r="871" ht="12">
      <c r="Q871" s="83"/>
    </row>
    <row r="872" ht="12">
      <c r="Q872" s="83"/>
    </row>
    <row r="873" ht="12">
      <c r="Q873" s="83"/>
    </row>
    <row r="874" ht="12">
      <c r="Q874" s="83"/>
    </row>
    <row r="875" ht="12">
      <c r="Q875" s="83"/>
    </row>
    <row r="876" ht="12">
      <c r="Q876" s="83"/>
    </row>
    <row r="877" ht="12">
      <c r="Q877" s="83"/>
    </row>
    <row r="878" ht="12">
      <c r="Q878" s="83"/>
    </row>
    <row r="879" ht="12">
      <c r="Q879" s="83"/>
    </row>
    <row r="880" ht="12">
      <c r="Q880" s="83"/>
    </row>
    <row r="881" ht="12">
      <c r="Q881" s="83"/>
    </row>
    <row r="882" ht="12">
      <c r="Q882" s="83"/>
    </row>
    <row r="883" ht="12">
      <c r="Q883" s="83"/>
    </row>
    <row r="884" ht="12">
      <c r="Q884" s="83"/>
    </row>
    <row r="885" ht="12">
      <c r="Q885" s="83"/>
    </row>
    <row r="886" ht="12">
      <c r="Q886" s="83"/>
    </row>
    <row r="887" ht="12">
      <c r="Q887" s="83"/>
    </row>
    <row r="888" ht="12">
      <c r="Q888" s="83"/>
    </row>
    <row r="889" ht="12">
      <c r="Q889" s="83"/>
    </row>
    <row r="890" ht="12">
      <c r="Q890" s="83"/>
    </row>
    <row r="891" ht="12">
      <c r="Q891" s="83"/>
    </row>
    <row r="892" ht="12">
      <c r="Q892" s="83"/>
    </row>
    <row r="893" ht="12">
      <c r="Q893" s="83"/>
    </row>
    <row r="894" ht="12">
      <c r="Q894" s="83"/>
    </row>
    <row r="895" ht="12">
      <c r="Q895" s="83"/>
    </row>
    <row r="896" ht="12">
      <c r="Q896" s="83"/>
    </row>
    <row r="897" ht="12">
      <c r="Q897" s="83"/>
    </row>
    <row r="898" ht="12">
      <c r="Q898" s="83"/>
    </row>
    <row r="899" ht="12">
      <c r="Q899" s="83"/>
    </row>
    <row r="900" ht="12">
      <c r="Q900" s="83"/>
    </row>
    <row r="901" ht="12">
      <c r="Q901" s="83"/>
    </row>
    <row r="902" ht="12">
      <c r="Q902" s="83"/>
    </row>
    <row r="903" ht="12">
      <c r="Q903" s="83"/>
    </row>
    <row r="904" ht="12">
      <c r="Q904" s="83"/>
    </row>
    <row r="905" ht="12">
      <c r="Q905" s="83"/>
    </row>
    <row r="906" ht="12">
      <c r="Q906" s="83"/>
    </row>
    <row r="907" ht="12">
      <c r="Q907" s="83"/>
    </row>
    <row r="908" ht="12">
      <c r="Q908" s="83"/>
    </row>
    <row r="909" ht="12">
      <c r="Q909" s="83"/>
    </row>
    <row r="910" ht="12">
      <c r="Q910" s="83"/>
    </row>
    <row r="911" ht="12">
      <c r="Q911" s="83"/>
    </row>
    <row r="912" ht="12">
      <c r="Q912" s="83"/>
    </row>
    <row r="913" ht="12">
      <c r="Q913" s="83"/>
    </row>
    <row r="914" ht="12">
      <c r="Q914" s="83"/>
    </row>
    <row r="915" ht="12">
      <c r="Q915" s="83"/>
    </row>
    <row r="916" ht="12">
      <c r="Q916" s="83"/>
    </row>
    <row r="917" ht="12">
      <c r="Q917" s="83"/>
    </row>
    <row r="918" ht="12">
      <c r="Q918" s="83"/>
    </row>
    <row r="919" ht="12">
      <c r="Q919" s="83"/>
    </row>
    <row r="920" ht="12">
      <c r="Q920" s="83"/>
    </row>
    <row r="921" ht="12">
      <c r="Q921" s="83"/>
    </row>
    <row r="922" ht="12">
      <c r="Q922" s="83"/>
    </row>
    <row r="923" ht="12">
      <c r="Q923" s="83"/>
    </row>
    <row r="924" ht="12">
      <c r="Q924" s="83"/>
    </row>
    <row r="925" ht="12">
      <c r="Q925" s="83"/>
    </row>
    <row r="926" ht="12">
      <c r="Q926" s="83"/>
    </row>
    <row r="927" ht="12">
      <c r="Q927" s="83"/>
    </row>
    <row r="928" ht="12">
      <c r="Q928" s="83"/>
    </row>
    <row r="929" ht="12">
      <c r="Q929" s="83"/>
    </row>
    <row r="930" ht="12">
      <c r="Q930" s="83"/>
    </row>
    <row r="931" ht="12">
      <c r="Q931" s="83"/>
    </row>
    <row r="932" ht="12">
      <c r="Q932" s="83"/>
    </row>
    <row r="933" ht="12">
      <c r="Q933" s="83"/>
    </row>
    <row r="934" ht="12">
      <c r="Q934" s="83"/>
    </row>
    <row r="935" ht="12">
      <c r="Q935" s="83"/>
    </row>
    <row r="936" ht="12">
      <c r="Q936" s="83"/>
    </row>
    <row r="937" ht="12">
      <c r="Q937" s="83"/>
    </row>
    <row r="938" ht="12">
      <c r="Q938" s="83"/>
    </row>
    <row r="939" ht="12">
      <c r="Q939" s="83"/>
    </row>
    <row r="940" ht="12">
      <c r="Q940" s="83"/>
    </row>
    <row r="941" ht="12">
      <c r="Q941" s="83"/>
    </row>
    <row r="942" ht="12">
      <c r="Q942" s="83"/>
    </row>
    <row r="943" ht="12">
      <c r="Q943" s="83"/>
    </row>
    <row r="944" ht="12">
      <c r="Q944" s="83"/>
    </row>
    <row r="945" ht="12">
      <c r="Q945" s="83"/>
    </row>
    <row r="946" ht="12">
      <c r="Q946" s="83"/>
    </row>
    <row r="947" ht="12">
      <c r="Q947" s="83"/>
    </row>
    <row r="948" ht="12">
      <c r="Q948" s="83"/>
    </row>
    <row r="949" ht="12">
      <c r="Q949" s="83"/>
    </row>
    <row r="950" ht="12">
      <c r="Q950" s="83"/>
    </row>
    <row r="951" ht="12">
      <c r="Q951" s="83"/>
    </row>
    <row r="952" ht="12">
      <c r="Q952" s="83"/>
    </row>
    <row r="953" ht="12">
      <c r="Q953" s="83"/>
    </row>
    <row r="954" ht="12">
      <c r="Q954" s="83"/>
    </row>
    <row r="955" ht="12">
      <c r="Q955" s="83"/>
    </row>
    <row r="956" ht="12">
      <c r="Q956" s="83"/>
    </row>
    <row r="957" ht="12">
      <c r="Q957" s="83"/>
    </row>
    <row r="958" ht="12">
      <c r="Q958" s="83"/>
    </row>
    <row r="959" ht="12">
      <c r="Q959" s="83"/>
    </row>
    <row r="960" ht="12">
      <c r="Q960" s="83"/>
    </row>
    <row r="961" ht="12">
      <c r="Q961" s="83"/>
    </row>
    <row r="962" ht="12">
      <c r="Q962" s="83"/>
    </row>
    <row r="963" ht="12">
      <c r="Q963" s="83"/>
    </row>
    <row r="964" ht="12">
      <c r="Q964" s="83"/>
    </row>
    <row r="965" ht="12">
      <c r="Q965" s="83"/>
    </row>
    <row r="966" ht="12">
      <c r="Q966" s="83"/>
    </row>
    <row r="967" ht="12">
      <c r="Q967" s="83"/>
    </row>
    <row r="968" ht="12">
      <c r="Q968" s="83"/>
    </row>
    <row r="969" ht="12">
      <c r="Q969" s="83"/>
    </row>
    <row r="970" ht="12">
      <c r="Q970" s="83"/>
    </row>
    <row r="971" ht="12">
      <c r="Q971" s="83"/>
    </row>
    <row r="972" ht="12">
      <c r="Q972" s="83"/>
    </row>
    <row r="973" ht="12">
      <c r="Q973" s="83"/>
    </row>
    <row r="974" ht="12">
      <c r="Q974" s="83"/>
    </row>
    <row r="975" ht="12">
      <c r="Q975" s="83"/>
    </row>
    <row r="976" ht="12">
      <c r="Q976" s="83"/>
    </row>
    <row r="977" ht="12">
      <c r="Q977" s="83"/>
    </row>
    <row r="978" ht="12">
      <c r="Q978" s="83"/>
    </row>
    <row r="979" ht="12">
      <c r="Q979" s="83"/>
    </row>
    <row r="980" ht="12">
      <c r="Q980" s="83"/>
    </row>
    <row r="981" ht="12">
      <c r="Q981" s="83"/>
    </row>
    <row r="982" ht="12">
      <c r="Q982" s="83"/>
    </row>
    <row r="983" ht="12">
      <c r="Q983" s="83"/>
    </row>
    <row r="984" ht="12">
      <c r="Q984" s="83"/>
    </row>
    <row r="985" ht="12">
      <c r="Q985" s="83"/>
    </row>
    <row r="986" ht="12">
      <c r="Q986" s="83"/>
    </row>
    <row r="987" ht="12">
      <c r="Q987" s="83"/>
    </row>
    <row r="988" ht="12">
      <c r="Q988" s="83"/>
    </row>
    <row r="989" ht="12">
      <c r="Q989" s="83"/>
    </row>
    <row r="990" ht="12">
      <c r="Q990" s="83"/>
    </row>
    <row r="991" ht="12">
      <c r="Q991" s="83"/>
    </row>
    <row r="992" ht="12">
      <c r="Q992" s="83"/>
    </row>
    <row r="993" ht="12">
      <c r="Q993" s="83"/>
    </row>
    <row r="994" ht="12">
      <c r="Q994" s="83"/>
    </row>
    <row r="995" ht="12">
      <c r="Q995" s="83"/>
    </row>
    <row r="996" ht="12">
      <c r="Q996" s="83"/>
    </row>
    <row r="997" ht="12">
      <c r="Q997" s="83"/>
    </row>
    <row r="998" ht="12">
      <c r="Q998" s="83"/>
    </row>
    <row r="999" ht="12">
      <c r="Q999" s="83"/>
    </row>
    <row r="1000" ht="12">
      <c r="Q1000" s="83"/>
    </row>
    <row r="1001" ht="12">
      <c r="Q1001" s="83"/>
    </row>
    <row r="1002" ht="12">
      <c r="Q1002" s="83"/>
    </row>
    <row r="1003" ht="12">
      <c r="Q1003" s="83"/>
    </row>
    <row r="1004" ht="12">
      <c r="Q1004" s="83"/>
    </row>
    <row r="1005" ht="12">
      <c r="Q1005" s="83"/>
    </row>
    <row r="1006" ht="12">
      <c r="Q1006" s="83"/>
    </row>
    <row r="1007" ht="12">
      <c r="Q1007" s="83"/>
    </row>
    <row r="1008" ht="12">
      <c r="Q1008" s="83"/>
    </row>
    <row r="1009" ht="12">
      <c r="Q1009" s="83"/>
    </row>
    <row r="1010" ht="12">
      <c r="Q1010" s="83"/>
    </row>
    <row r="1011" ht="12">
      <c r="Q1011" s="83"/>
    </row>
    <row r="1012" ht="12">
      <c r="Q1012" s="83"/>
    </row>
    <row r="1013" ht="12">
      <c r="Q1013" s="83"/>
    </row>
    <row r="1014" ht="12">
      <c r="Q1014" s="83"/>
    </row>
    <row r="1015" ht="12">
      <c r="Q1015" s="83"/>
    </row>
    <row r="1016" ht="12">
      <c r="Q1016" s="83"/>
    </row>
    <row r="1017" ht="12">
      <c r="Q1017" s="83"/>
    </row>
    <row r="1018" ht="12">
      <c r="Q1018" s="83"/>
    </row>
    <row r="1019" ht="12">
      <c r="Q1019" s="83"/>
    </row>
    <row r="1020" ht="12">
      <c r="Q1020" s="83"/>
    </row>
    <row r="1021" ht="12">
      <c r="Q1021" s="83"/>
    </row>
    <row r="1022" ht="12">
      <c r="Q1022" s="83"/>
    </row>
    <row r="1023" ht="12">
      <c r="Q1023" s="83"/>
    </row>
    <row r="1024" ht="12">
      <c r="Q1024" s="83"/>
    </row>
    <row r="1025" ht="12">
      <c r="Q1025" s="83"/>
    </row>
    <row r="1026" ht="12">
      <c r="Q1026" s="83"/>
    </row>
    <row r="1027" ht="12">
      <c r="Q1027" s="83"/>
    </row>
    <row r="1028" ht="12">
      <c r="Q1028" s="83"/>
    </row>
    <row r="1029" ht="12">
      <c r="Q1029" s="83"/>
    </row>
    <row r="1030" ht="12">
      <c r="Q1030" s="83"/>
    </row>
    <row r="1031" ht="12">
      <c r="Q1031" s="83"/>
    </row>
    <row r="1032" ht="12">
      <c r="Q1032" s="83"/>
    </row>
    <row r="1033" ht="12">
      <c r="Q1033" s="83"/>
    </row>
    <row r="1034" ht="12">
      <c r="Q1034" s="83"/>
    </row>
    <row r="1035" ht="12">
      <c r="Q1035" s="83"/>
    </row>
    <row r="1036" ht="12">
      <c r="Q1036" s="83"/>
    </row>
    <row r="1037" ht="12">
      <c r="Q1037" s="83"/>
    </row>
    <row r="1038" ht="12">
      <c r="Q1038" s="83"/>
    </row>
    <row r="1039" ht="12">
      <c r="Q1039" s="83"/>
    </row>
    <row r="1040" ht="12">
      <c r="Q1040" s="83"/>
    </row>
    <row r="1041" ht="12">
      <c r="Q1041" s="83"/>
    </row>
    <row r="1042" ht="12">
      <c r="Q1042" s="83"/>
    </row>
    <row r="1043" ht="12">
      <c r="Q1043" s="83"/>
    </row>
    <row r="1044" ht="12">
      <c r="Q1044" s="83"/>
    </row>
    <row r="1045" ht="12">
      <c r="Q1045" s="83"/>
    </row>
    <row r="1046" ht="12">
      <c r="Q1046" s="83"/>
    </row>
    <row r="1047" ht="12">
      <c r="Q1047" s="83"/>
    </row>
    <row r="1048" ht="12">
      <c r="Q1048" s="83"/>
    </row>
    <row r="1049" ht="12">
      <c r="Q1049" s="83"/>
    </row>
    <row r="1050" ht="12">
      <c r="Q1050" s="83"/>
    </row>
    <row r="1051" ht="12">
      <c r="Q1051" s="50"/>
    </row>
    <row r="1052" ht="12">
      <c r="Q1052" s="50"/>
    </row>
    <row r="1053" ht="12">
      <c r="Q1053" s="50"/>
    </row>
    <row r="1054" ht="12">
      <c r="Q1054" s="50"/>
    </row>
    <row r="1055" ht="12">
      <c r="Q1055" s="50"/>
    </row>
    <row r="1056" ht="12">
      <c r="Q1056" s="50"/>
    </row>
    <row r="1057" ht="12">
      <c r="Q1057" s="50"/>
    </row>
    <row r="1058" ht="12">
      <c r="Q1058" s="50"/>
    </row>
    <row r="1059" ht="12">
      <c r="Q1059" s="50"/>
    </row>
    <row r="1060" ht="12">
      <c r="Q1060" s="50"/>
    </row>
    <row r="1061" ht="12">
      <c r="Q1061" s="50"/>
    </row>
    <row r="1062" ht="12">
      <c r="Q1062" s="50"/>
    </row>
    <row r="1063" ht="12">
      <c r="Q1063" s="50"/>
    </row>
    <row r="1064" ht="12">
      <c r="Q1064" s="50"/>
    </row>
    <row r="1065" ht="12">
      <c r="Q1065" s="50"/>
    </row>
    <row r="1066" ht="12">
      <c r="Q1066" s="50"/>
    </row>
    <row r="1067" ht="12">
      <c r="Q1067" s="50"/>
    </row>
    <row r="1068" ht="12">
      <c r="Q1068" s="50"/>
    </row>
    <row r="1069" ht="12">
      <c r="Q1069" s="50"/>
    </row>
    <row r="1070" ht="12">
      <c r="Q1070" s="50"/>
    </row>
    <row r="1071" ht="12">
      <c r="Q1071" s="50"/>
    </row>
    <row r="1072" ht="12">
      <c r="Q1072" s="50"/>
    </row>
    <row r="1073" ht="12">
      <c r="Q1073" s="50"/>
    </row>
    <row r="1074" ht="12">
      <c r="Q1074" s="50"/>
    </row>
    <row r="1075" ht="12">
      <c r="Q1075" s="50"/>
    </row>
    <row r="1076" ht="12">
      <c r="Q1076" s="50"/>
    </row>
    <row r="1077" ht="12">
      <c r="Q1077" s="50"/>
    </row>
    <row r="1078" ht="12">
      <c r="Q1078" s="50"/>
    </row>
    <row r="1079" ht="12">
      <c r="Q1079" s="50"/>
    </row>
    <row r="1080" ht="12">
      <c r="Q1080" s="50"/>
    </row>
    <row r="1081" ht="12">
      <c r="Q1081" s="50"/>
    </row>
    <row r="1082" ht="12">
      <c r="Q1082" s="50"/>
    </row>
    <row r="1083" ht="12">
      <c r="Q1083" s="50"/>
    </row>
    <row r="1084" ht="12">
      <c r="Q1084" s="50"/>
    </row>
    <row r="1085" ht="12">
      <c r="Q1085" s="50"/>
    </row>
    <row r="1086" ht="12">
      <c r="Q1086" s="50"/>
    </row>
    <row r="1087" ht="12">
      <c r="Q1087" s="50"/>
    </row>
    <row r="1088" ht="12">
      <c r="Q1088" s="50"/>
    </row>
    <row r="1089" ht="12">
      <c r="Q1089" s="50"/>
    </row>
    <row r="1090" ht="12">
      <c r="Q1090" s="50"/>
    </row>
    <row r="1091" ht="12">
      <c r="Q1091" s="50"/>
    </row>
    <row r="1092" ht="12">
      <c r="Q1092" s="50"/>
    </row>
    <row r="1093" ht="12">
      <c r="Q1093" s="50"/>
    </row>
    <row r="1094" ht="12">
      <c r="Q1094" s="50"/>
    </row>
    <row r="1095" ht="12">
      <c r="Q1095" s="50"/>
    </row>
    <row r="1096" ht="12">
      <c r="Q1096" s="50"/>
    </row>
    <row r="1097" ht="12">
      <c r="Q1097" s="50"/>
    </row>
    <row r="1098" ht="12">
      <c r="Q1098" s="50"/>
    </row>
    <row r="1099" ht="12">
      <c r="Q1099" s="50"/>
    </row>
    <row r="1100" ht="12">
      <c r="Q1100" s="50"/>
    </row>
    <row r="1101" ht="12">
      <c r="Q1101" s="50"/>
    </row>
    <row r="1102" ht="12">
      <c r="Q1102" s="50"/>
    </row>
    <row r="1103" ht="12">
      <c r="Q1103" s="50"/>
    </row>
    <row r="1104" ht="12">
      <c r="Q1104" s="50"/>
    </row>
    <row r="1105" ht="12">
      <c r="Q1105" s="50"/>
    </row>
    <row r="1106" ht="12">
      <c r="Q1106" s="50"/>
    </row>
    <row r="1107" ht="12">
      <c r="Q1107" s="50"/>
    </row>
    <row r="1108" ht="12">
      <c r="Q1108" s="50"/>
    </row>
    <row r="1109" ht="12">
      <c r="Q1109" s="50"/>
    </row>
    <row r="1110" ht="12">
      <c r="Q1110" s="50"/>
    </row>
    <row r="1111" ht="12">
      <c r="Q1111" s="50"/>
    </row>
    <row r="1112" ht="12">
      <c r="Q1112" s="50"/>
    </row>
    <row r="1113" ht="12">
      <c r="Q1113" s="50"/>
    </row>
    <row r="1114" ht="12">
      <c r="Q1114" s="50"/>
    </row>
    <row r="1115" ht="12">
      <c r="Q1115" s="50"/>
    </row>
    <row r="1116" ht="12">
      <c r="Q1116" s="50"/>
    </row>
    <row r="1117" ht="12">
      <c r="Q1117" s="50"/>
    </row>
    <row r="1118" ht="12">
      <c r="Q1118" s="50"/>
    </row>
    <row r="1119" ht="12">
      <c r="Q1119" s="50"/>
    </row>
    <row r="1120" ht="12">
      <c r="Q1120" s="50"/>
    </row>
    <row r="1121" ht="12">
      <c r="Q1121" s="50"/>
    </row>
    <row r="1122" ht="12">
      <c r="Q1122" s="50"/>
    </row>
    <row r="1123" ht="12">
      <c r="Q1123" s="50"/>
    </row>
    <row r="1124" ht="12">
      <c r="Q1124" s="50"/>
    </row>
    <row r="1125" ht="12">
      <c r="Q1125" s="50"/>
    </row>
    <row r="1126" ht="12">
      <c r="Q1126" s="50"/>
    </row>
    <row r="1127" ht="12">
      <c r="Q1127" s="50"/>
    </row>
    <row r="1128" ht="12">
      <c r="Q1128" s="50"/>
    </row>
    <row r="1129" ht="12">
      <c r="Q1129" s="50"/>
    </row>
    <row r="1130" ht="12">
      <c r="Q1130" s="50"/>
    </row>
    <row r="1131" ht="12">
      <c r="Q1131" s="50"/>
    </row>
    <row r="1132" ht="12">
      <c r="Q1132" s="50"/>
    </row>
    <row r="1133" ht="12">
      <c r="Q1133" s="50"/>
    </row>
    <row r="1134" ht="12">
      <c r="Q1134" s="50"/>
    </row>
    <row r="1135" ht="12">
      <c r="Q1135" s="50"/>
    </row>
    <row r="1136" ht="12">
      <c r="Q1136" s="50"/>
    </row>
    <row r="1137" ht="12">
      <c r="Q1137" s="50"/>
    </row>
    <row r="1138" ht="12">
      <c r="Q1138" s="50"/>
    </row>
    <row r="1139" ht="12">
      <c r="Q1139" s="50"/>
    </row>
    <row r="1140" ht="12">
      <c r="Q1140" s="50"/>
    </row>
    <row r="1141" ht="12">
      <c r="Q1141" s="50"/>
    </row>
    <row r="1142" ht="12">
      <c r="Q1142" s="50"/>
    </row>
    <row r="1143" ht="12">
      <c r="Q1143" s="50"/>
    </row>
    <row r="1144" ht="12">
      <c r="Q1144" s="50"/>
    </row>
    <row r="1145" ht="12">
      <c r="Q1145" s="50"/>
    </row>
    <row r="1146" ht="12">
      <c r="Q1146" s="50"/>
    </row>
    <row r="1147" ht="12">
      <c r="Q1147" s="50"/>
    </row>
    <row r="1148" ht="12">
      <c r="Q1148" s="50"/>
    </row>
    <row r="1149" ht="12">
      <c r="Q1149" s="50"/>
    </row>
    <row r="1150" ht="12">
      <c r="Q1150" s="50"/>
    </row>
    <row r="1151" ht="12">
      <c r="Q1151" s="50"/>
    </row>
    <row r="1152" ht="12">
      <c r="Q1152" s="50"/>
    </row>
    <row r="1153" ht="12">
      <c r="Q1153" s="50"/>
    </row>
    <row r="1154" ht="12">
      <c r="Q1154" s="50"/>
    </row>
    <row r="1155" ht="12">
      <c r="Q1155" s="50"/>
    </row>
    <row r="1156" ht="12">
      <c r="Q1156" s="50"/>
    </row>
    <row r="1157" ht="12">
      <c r="Q1157" s="50"/>
    </row>
    <row r="1158" ht="12">
      <c r="Q1158" s="50"/>
    </row>
    <row r="1159" ht="12">
      <c r="Q1159" s="50"/>
    </row>
    <row r="1160" ht="12">
      <c r="Q1160" s="50"/>
    </row>
    <row r="1161" ht="12">
      <c r="Q1161" s="50"/>
    </row>
    <row r="1162" ht="12">
      <c r="Q1162" s="50"/>
    </row>
    <row r="1163" ht="12">
      <c r="Q1163" s="50"/>
    </row>
    <row r="1164" ht="12">
      <c r="Q1164" s="50"/>
    </row>
    <row r="1165" ht="12">
      <c r="Q1165" s="50"/>
    </row>
    <row r="1166" ht="12">
      <c r="Q1166" s="50"/>
    </row>
    <row r="1167" ht="12">
      <c r="Q1167" s="50"/>
    </row>
    <row r="1168" ht="12">
      <c r="Q1168" s="50"/>
    </row>
    <row r="1169" ht="12">
      <c r="Q1169" s="50"/>
    </row>
    <row r="1170" ht="12">
      <c r="Q1170" s="50"/>
    </row>
    <row r="1171" ht="12">
      <c r="Q1171" s="50"/>
    </row>
    <row r="1172" ht="12">
      <c r="Q1172" s="50"/>
    </row>
    <row r="1173" ht="12">
      <c r="Q1173" s="50"/>
    </row>
    <row r="1174" ht="12">
      <c r="Q1174" s="50"/>
    </row>
    <row r="1175" ht="12">
      <c r="Q1175" s="50"/>
    </row>
    <row r="1176" ht="12">
      <c r="Q1176" s="50"/>
    </row>
    <row r="1177" ht="12">
      <c r="Q1177" s="50"/>
    </row>
    <row r="1178" ht="12">
      <c r="Q1178" s="50"/>
    </row>
    <row r="1179" ht="12">
      <c r="Q1179" s="50"/>
    </row>
    <row r="1180" ht="12">
      <c r="Q1180" s="50"/>
    </row>
    <row r="1181" ht="12">
      <c r="Q1181" s="50"/>
    </row>
    <row r="1182" ht="12">
      <c r="Q1182" s="50"/>
    </row>
    <row r="1183" ht="12">
      <c r="Q1183" s="50"/>
    </row>
    <row r="1184" ht="12">
      <c r="Q1184" s="50"/>
    </row>
    <row r="1185" ht="12">
      <c r="Q1185" s="50"/>
    </row>
    <row r="1186" ht="12">
      <c r="Q1186" s="50"/>
    </row>
    <row r="1187" ht="12">
      <c r="Q1187" s="50"/>
    </row>
    <row r="1188" ht="12">
      <c r="Q1188" s="50"/>
    </row>
    <row r="1189" ht="12">
      <c r="Q1189" s="50"/>
    </row>
    <row r="1190" ht="12">
      <c r="Q1190" s="50"/>
    </row>
    <row r="1191" ht="12">
      <c r="Q1191" s="50"/>
    </row>
    <row r="1192" ht="12">
      <c r="Q1192" s="50"/>
    </row>
    <row r="1193" ht="12">
      <c r="Q1193" s="50"/>
    </row>
    <row r="1194" ht="12">
      <c r="Q1194" s="50"/>
    </row>
    <row r="1195" ht="12">
      <c r="Q1195" s="50"/>
    </row>
    <row r="1196" ht="12">
      <c r="Q1196" s="50"/>
    </row>
    <row r="1197" ht="12">
      <c r="Q1197" s="50"/>
    </row>
    <row r="1198" ht="12">
      <c r="Q1198" s="50"/>
    </row>
    <row r="1199" ht="12">
      <c r="Q1199" s="50"/>
    </row>
    <row r="1200" ht="12">
      <c r="Q1200" s="50"/>
    </row>
    <row r="1201" ht="12">
      <c r="Q1201" s="50"/>
    </row>
    <row r="1202" ht="12">
      <c r="Q1202" s="50"/>
    </row>
    <row r="1203" ht="12">
      <c r="Q1203" s="50"/>
    </row>
    <row r="1204" ht="12">
      <c r="Q1204" s="50"/>
    </row>
    <row r="1205" ht="12">
      <c r="Q1205" s="50"/>
    </row>
    <row r="1206" ht="12">
      <c r="Q1206" s="50"/>
    </row>
    <row r="1207" ht="12">
      <c r="Q1207" s="50"/>
    </row>
    <row r="1208" ht="12">
      <c r="Q1208" s="50"/>
    </row>
    <row r="1209" ht="12">
      <c r="Q1209" s="50"/>
    </row>
    <row r="1210" ht="12">
      <c r="Q1210" s="50"/>
    </row>
    <row r="1211" ht="12">
      <c r="Q1211" s="50"/>
    </row>
    <row r="1212" ht="12">
      <c r="Q1212" s="50"/>
    </row>
    <row r="1213" ht="12">
      <c r="Q1213" s="50"/>
    </row>
    <row r="1214" ht="12">
      <c r="Q1214" s="50"/>
    </row>
    <row r="1215" ht="12">
      <c r="Q1215" s="50"/>
    </row>
    <row r="1216" ht="12">
      <c r="Q1216" s="50"/>
    </row>
    <row r="1217" ht="12">
      <c r="Q1217" s="50"/>
    </row>
    <row r="1218" ht="12">
      <c r="Q1218" s="50"/>
    </row>
    <row r="1219" ht="12">
      <c r="Q1219" s="50"/>
    </row>
    <row r="1220" ht="12">
      <c r="Q1220" s="50"/>
    </row>
    <row r="1221" ht="12">
      <c r="Q1221" s="50"/>
    </row>
    <row r="1222" ht="12">
      <c r="Q1222" s="50"/>
    </row>
    <row r="1223" ht="12">
      <c r="Q1223" s="50"/>
    </row>
    <row r="1224" ht="12">
      <c r="Q1224" s="50"/>
    </row>
    <row r="1225" ht="12">
      <c r="Q1225" s="50"/>
    </row>
    <row r="1226" ht="12">
      <c r="Q1226" s="50"/>
    </row>
    <row r="1227" ht="12">
      <c r="Q1227" s="50"/>
    </row>
    <row r="1228" ht="12">
      <c r="Q1228" s="50"/>
    </row>
    <row r="1229" ht="12">
      <c r="Q1229" s="50"/>
    </row>
    <row r="1230" ht="12">
      <c r="Q1230" s="50"/>
    </row>
    <row r="1231" ht="12">
      <c r="Q1231" s="50"/>
    </row>
    <row r="1232" ht="12">
      <c r="Q1232" s="50"/>
    </row>
    <row r="1233" ht="12">
      <c r="Q1233" s="50"/>
    </row>
    <row r="1234" ht="12">
      <c r="Q1234" s="50"/>
    </row>
    <row r="1235" ht="12">
      <c r="Q1235" s="50"/>
    </row>
    <row r="1236" ht="12">
      <c r="Q1236" s="50"/>
    </row>
    <row r="1237" ht="12">
      <c r="Q1237" s="50"/>
    </row>
    <row r="1238" ht="12">
      <c r="Q1238" s="50"/>
    </row>
    <row r="1239" ht="12">
      <c r="Q1239" s="50"/>
    </row>
    <row r="1240" ht="12">
      <c r="Q1240" s="50"/>
    </row>
    <row r="1241" ht="12">
      <c r="Q1241" s="50"/>
    </row>
    <row r="1242" ht="12">
      <c r="Q1242" s="50"/>
    </row>
    <row r="1243" ht="12">
      <c r="Q1243" s="50"/>
    </row>
    <row r="1244" ht="12">
      <c r="Q1244" s="50"/>
    </row>
    <row r="1245" ht="12">
      <c r="Q1245" s="50"/>
    </row>
    <row r="1246" ht="12">
      <c r="Q1246" s="50"/>
    </row>
    <row r="1247" ht="12">
      <c r="Q1247" s="50"/>
    </row>
    <row r="1248" ht="12">
      <c r="Q1248" s="50"/>
    </row>
    <row r="1249" ht="12">
      <c r="Q1249" s="50"/>
    </row>
    <row r="1250" ht="12">
      <c r="Q1250" s="50"/>
    </row>
    <row r="1251" ht="12">
      <c r="Q1251" s="50"/>
    </row>
    <row r="1252" ht="12">
      <c r="Q1252" s="50"/>
    </row>
    <row r="1253" ht="12">
      <c r="Q1253" s="50"/>
    </row>
    <row r="1254" ht="12">
      <c r="Q1254" s="50"/>
    </row>
    <row r="1255" ht="12">
      <c r="Q1255" s="50"/>
    </row>
    <row r="1256" ht="12">
      <c r="Q1256" s="50"/>
    </row>
    <row r="1257" ht="12">
      <c r="Q1257" s="50"/>
    </row>
    <row r="1258" ht="12">
      <c r="Q1258" s="50"/>
    </row>
    <row r="1259" ht="12">
      <c r="Q1259" s="50"/>
    </row>
    <row r="1260" ht="12">
      <c r="Q1260" s="50"/>
    </row>
    <row r="1261" ht="12">
      <c r="Q1261" s="50"/>
    </row>
    <row r="1262" ht="12">
      <c r="Q1262" s="50"/>
    </row>
    <row r="1263" ht="12">
      <c r="Q1263" s="50"/>
    </row>
    <row r="1264" ht="12">
      <c r="Q1264" s="50"/>
    </row>
    <row r="1265" ht="12">
      <c r="Q1265" s="50"/>
    </row>
    <row r="1266" ht="12">
      <c r="Q1266" s="50"/>
    </row>
    <row r="1267" ht="12">
      <c r="Q1267" s="50"/>
    </row>
    <row r="1268" ht="12">
      <c r="Q1268" s="50"/>
    </row>
    <row r="1269" ht="12">
      <c r="Q1269" s="50"/>
    </row>
    <row r="1270" ht="12">
      <c r="Q1270" s="50"/>
    </row>
    <row r="1271" ht="12">
      <c r="Q1271" s="50"/>
    </row>
    <row r="1272" ht="12">
      <c r="Q1272" s="50"/>
    </row>
    <row r="1273" ht="12">
      <c r="Q1273" s="50"/>
    </row>
    <row r="1274" ht="12">
      <c r="Q1274" s="50"/>
    </row>
    <row r="1275" ht="12">
      <c r="Q1275" s="50"/>
    </row>
    <row r="1276" ht="12">
      <c r="Q1276" s="50"/>
    </row>
    <row r="1277" ht="12">
      <c r="Q1277" s="50"/>
    </row>
    <row r="1278" ht="12">
      <c r="Q1278" s="50"/>
    </row>
    <row r="1279" ht="12">
      <c r="Q1279" s="50"/>
    </row>
    <row r="1280" ht="12">
      <c r="Q1280" s="50"/>
    </row>
    <row r="1281" ht="12">
      <c r="Q1281" s="50"/>
    </row>
    <row r="1282" ht="12">
      <c r="Q1282" s="50"/>
    </row>
    <row r="1283" ht="12">
      <c r="Q1283" s="50"/>
    </row>
    <row r="1284" ht="12">
      <c r="Q1284" s="50"/>
    </row>
    <row r="1285" ht="12">
      <c r="Q1285" s="50"/>
    </row>
    <row r="1286" ht="12">
      <c r="Q1286" s="50"/>
    </row>
    <row r="1287" ht="12">
      <c r="Q1287" s="50"/>
    </row>
    <row r="1288" ht="12">
      <c r="Q1288" s="50"/>
    </row>
    <row r="1289" ht="12">
      <c r="Q1289" s="50"/>
    </row>
    <row r="1290" ht="12">
      <c r="Q1290" s="50"/>
    </row>
    <row r="1291" ht="12">
      <c r="Q1291" s="50"/>
    </row>
    <row r="1292" ht="12">
      <c r="Q1292" s="50"/>
    </row>
    <row r="1293" ht="12">
      <c r="Q1293" s="50"/>
    </row>
    <row r="1294" ht="12">
      <c r="Q1294" s="50"/>
    </row>
    <row r="1295" ht="12">
      <c r="Q1295" s="50"/>
    </row>
    <row r="1296" ht="12">
      <c r="Q1296" s="50"/>
    </row>
    <row r="1297" ht="12">
      <c r="Q1297" s="50"/>
    </row>
    <row r="1298" ht="12">
      <c r="Q1298" s="50"/>
    </row>
    <row r="1299" ht="12">
      <c r="Q1299" s="50"/>
    </row>
    <row r="1300" ht="12">
      <c r="Q1300" s="50"/>
    </row>
    <row r="1301" ht="12">
      <c r="Q1301" s="50"/>
    </row>
    <row r="1302" ht="12">
      <c r="Q1302" s="50"/>
    </row>
    <row r="1303" ht="12">
      <c r="Q1303" s="50"/>
    </row>
    <row r="1304" ht="12">
      <c r="Q1304" s="50"/>
    </row>
    <row r="1305" ht="12">
      <c r="Q1305" s="50"/>
    </row>
    <row r="1306" ht="12">
      <c r="Q1306" s="50"/>
    </row>
    <row r="1307" ht="12">
      <c r="Q1307" s="50"/>
    </row>
    <row r="1308" ht="12">
      <c r="Q1308" s="50"/>
    </row>
    <row r="1309" ht="12">
      <c r="Q1309" s="50"/>
    </row>
    <row r="1310" ht="12">
      <c r="Q1310" s="50"/>
    </row>
    <row r="1311" ht="12">
      <c r="Q1311" s="50"/>
    </row>
    <row r="1312" ht="12">
      <c r="Q1312" s="50"/>
    </row>
    <row r="1313" ht="12">
      <c r="Q1313" s="50"/>
    </row>
    <row r="1314" ht="12">
      <c r="Q1314" s="50"/>
    </row>
    <row r="1315" ht="12">
      <c r="Q1315" s="50"/>
    </row>
    <row r="1316" ht="12">
      <c r="Q1316" s="50"/>
    </row>
    <row r="1317" ht="12">
      <c r="Q1317" s="50"/>
    </row>
    <row r="1318" ht="12">
      <c r="Q1318" s="50"/>
    </row>
    <row r="1319" ht="12">
      <c r="Q1319" s="50"/>
    </row>
    <row r="1320" ht="12">
      <c r="Q1320" s="50"/>
    </row>
    <row r="1321" ht="12">
      <c r="Q1321" s="50"/>
    </row>
    <row r="1322" ht="12">
      <c r="Q1322" s="50"/>
    </row>
    <row r="1323" ht="12">
      <c r="Q1323" s="50"/>
    </row>
    <row r="1324" ht="12">
      <c r="Q1324" s="50"/>
    </row>
    <row r="1325" ht="12">
      <c r="Q1325" s="50"/>
    </row>
    <row r="1326" ht="12">
      <c r="Q1326" s="50"/>
    </row>
    <row r="1327" ht="12">
      <c r="Q1327" s="50"/>
    </row>
    <row r="1328" ht="12">
      <c r="Q1328" s="50"/>
    </row>
    <row r="1329" ht="12">
      <c r="Q1329" s="50"/>
    </row>
    <row r="1330" ht="12">
      <c r="Q1330" s="50"/>
    </row>
    <row r="1331" ht="12">
      <c r="Q1331" s="50"/>
    </row>
    <row r="1332" ht="12">
      <c r="Q1332" s="50"/>
    </row>
    <row r="1333" ht="12">
      <c r="Q1333" s="50"/>
    </row>
    <row r="1334" ht="12">
      <c r="Q1334" s="50"/>
    </row>
    <row r="1335" ht="12">
      <c r="Q1335" s="50"/>
    </row>
    <row r="1336" ht="12">
      <c r="Q1336" s="50"/>
    </row>
    <row r="1337" ht="12">
      <c r="Q1337" s="50"/>
    </row>
    <row r="1338" ht="12">
      <c r="Q1338" s="50"/>
    </row>
    <row r="1339" ht="12">
      <c r="Q1339" s="50"/>
    </row>
    <row r="1340" ht="12">
      <c r="Q1340" s="50"/>
    </row>
    <row r="1341" ht="12">
      <c r="Q1341" s="50"/>
    </row>
    <row r="1342" ht="12">
      <c r="Q1342" s="50"/>
    </row>
    <row r="1343" ht="12">
      <c r="Q1343" s="50"/>
    </row>
    <row r="1344" ht="12">
      <c r="Q1344" s="50"/>
    </row>
    <row r="1345" ht="12">
      <c r="Q1345" s="50"/>
    </row>
    <row r="1346" ht="12">
      <c r="Q1346" s="50"/>
    </row>
    <row r="1347" ht="12">
      <c r="Q1347" s="50"/>
    </row>
    <row r="1348" ht="12">
      <c r="Q1348" s="50"/>
    </row>
    <row r="1349" ht="12">
      <c r="Q1349" s="50"/>
    </row>
    <row r="1350" ht="12">
      <c r="Q1350" s="50"/>
    </row>
    <row r="1351" ht="12">
      <c r="Q1351" s="50"/>
    </row>
    <row r="1352" ht="12">
      <c r="Q1352" s="50"/>
    </row>
    <row r="1353" ht="12">
      <c r="Q1353" s="50"/>
    </row>
    <row r="1354" ht="12">
      <c r="Q1354" s="50"/>
    </row>
    <row r="1355" ht="12">
      <c r="Q1355" s="50"/>
    </row>
    <row r="1356" ht="12">
      <c r="Q1356" s="50"/>
    </row>
    <row r="1357" ht="12">
      <c r="Q1357" s="50"/>
    </row>
    <row r="1358" ht="12">
      <c r="Q1358" s="50"/>
    </row>
    <row r="1359" ht="12">
      <c r="Q1359" s="50"/>
    </row>
    <row r="1360" ht="12">
      <c r="Q1360" s="50"/>
    </row>
    <row r="1361" ht="12">
      <c r="Q1361" s="50"/>
    </row>
    <row r="1362" ht="12">
      <c r="Q1362" s="50"/>
    </row>
    <row r="1363" ht="12">
      <c r="Q1363" s="50"/>
    </row>
    <row r="1364" ht="12">
      <c r="Q1364" s="50"/>
    </row>
    <row r="1365" ht="12">
      <c r="Q1365" s="50"/>
    </row>
    <row r="1366" ht="12">
      <c r="Q1366" s="50"/>
    </row>
    <row r="1367" ht="12">
      <c r="Q1367" s="50"/>
    </row>
    <row r="1368" ht="12">
      <c r="Q1368" s="50"/>
    </row>
    <row r="1369" ht="12">
      <c r="Q1369" s="50"/>
    </row>
    <row r="1370" ht="12">
      <c r="Q1370" s="50"/>
    </row>
    <row r="1371" ht="12">
      <c r="Q1371" s="50"/>
    </row>
    <row r="1372" ht="12">
      <c r="Q1372" s="50"/>
    </row>
    <row r="1373" ht="12">
      <c r="Q1373" s="50"/>
    </row>
    <row r="1374" ht="12">
      <c r="Q1374" s="50"/>
    </row>
    <row r="1375" ht="12">
      <c r="Q1375" s="50"/>
    </row>
    <row r="1376" ht="12">
      <c r="Q1376" s="50"/>
    </row>
    <row r="1377" ht="12">
      <c r="Q1377" s="50"/>
    </row>
    <row r="1378" ht="12">
      <c r="Q1378" s="50"/>
    </row>
    <row r="1379" ht="12">
      <c r="Q1379" s="50"/>
    </row>
    <row r="1380" ht="12">
      <c r="Q1380" s="50"/>
    </row>
    <row r="1381" ht="12">
      <c r="Q1381" s="50"/>
    </row>
    <row r="1382" ht="12">
      <c r="Q1382" s="50"/>
    </row>
    <row r="1383" ht="12">
      <c r="Q1383" s="50"/>
    </row>
    <row r="1384" ht="12">
      <c r="Q1384" s="50"/>
    </row>
    <row r="1385" ht="12">
      <c r="Q1385" s="50"/>
    </row>
    <row r="1386" ht="12">
      <c r="Q1386" s="50"/>
    </row>
    <row r="1387" ht="12">
      <c r="Q1387" s="50"/>
    </row>
    <row r="1388" ht="12">
      <c r="Q1388" s="50"/>
    </row>
    <row r="1389" ht="12">
      <c r="Q1389" s="50"/>
    </row>
    <row r="1390" ht="12">
      <c r="Q1390" s="50"/>
    </row>
    <row r="1391" ht="12">
      <c r="Q1391" s="50"/>
    </row>
    <row r="1392" ht="12">
      <c r="Q1392" s="50"/>
    </row>
    <row r="1393" ht="12">
      <c r="Q1393" s="50"/>
    </row>
    <row r="1394" ht="12">
      <c r="Q1394" s="50"/>
    </row>
    <row r="1395" ht="12">
      <c r="Q1395" s="50"/>
    </row>
    <row r="1396" ht="12">
      <c r="Q1396" s="50"/>
    </row>
    <row r="1397" ht="12">
      <c r="Q1397" s="50"/>
    </row>
    <row r="1398" ht="12">
      <c r="Q1398" s="50"/>
    </row>
    <row r="1399" ht="12">
      <c r="Q1399" s="50"/>
    </row>
    <row r="1400" ht="12">
      <c r="Q1400" s="50"/>
    </row>
    <row r="1401" ht="12">
      <c r="Q1401" s="50"/>
    </row>
    <row r="1402" ht="12">
      <c r="Q1402" s="50"/>
    </row>
    <row r="1403" ht="12">
      <c r="Q1403" s="50"/>
    </row>
    <row r="1404" ht="12">
      <c r="Q1404" s="50"/>
    </row>
    <row r="1405" ht="12">
      <c r="Q1405" s="50"/>
    </row>
    <row r="1406" ht="12">
      <c r="Q1406" s="50"/>
    </row>
    <row r="1407" ht="12">
      <c r="Q1407" s="50"/>
    </row>
    <row r="1408" ht="12">
      <c r="Q1408" s="50"/>
    </row>
    <row r="1409" ht="12">
      <c r="Q1409" s="50"/>
    </row>
    <row r="1410" ht="12">
      <c r="Q1410" s="50"/>
    </row>
    <row r="1411" ht="12">
      <c r="Q1411" s="50"/>
    </row>
    <row r="1412" ht="12">
      <c r="Q1412" s="50"/>
    </row>
    <row r="1413" ht="12">
      <c r="Q1413" s="50"/>
    </row>
    <row r="1414" ht="12">
      <c r="Q1414" s="50"/>
    </row>
    <row r="1415" ht="12">
      <c r="Q1415" s="50"/>
    </row>
    <row r="1416" ht="12">
      <c r="Q1416" s="50"/>
    </row>
    <row r="1417" ht="12">
      <c r="Q1417" s="50"/>
    </row>
    <row r="1418" ht="12">
      <c r="Q1418" s="50"/>
    </row>
    <row r="1419" ht="12">
      <c r="Q1419" s="50"/>
    </row>
    <row r="1420" ht="12">
      <c r="Q1420" s="50"/>
    </row>
    <row r="1421" ht="12">
      <c r="Q1421" s="50"/>
    </row>
    <row r="1422" ht="12">
      <c r="Q1422" s="50"/>
    </row>
    <row r="1423" ht="12">
      <c r="Q1423" s="50"/>
    </row>
    <row r="1424" ht="12">
      <c r="Q1424" s="50"/>
    </row>
    <row r="1425" ht="12">
      <c r="Q1425" s="50"/>
    </row>
    <row r="1426" ht="12">
      <c r="Q1426" s="50"/>
    </row>
    <row r="1427" ht="12">
      <c r="Q1427" s="50"/>
    </row>
    <row r="1428" ht="12">
      <c r="Q1428" s="50"/>
    </row>
    <row r="1429" ht="12">
      <c r="Q1429" s="50"/>
    </row>
    <row r="1430" ht="12">
      <c r="Q1430" s="50"/>
    </row>
    <row r="1431" ht="12">
      <c r="Q1431" s="50"/>
    </row>
    <row r="1432" ht="12">
      <c r="Q1432" s="50"/>
    </row>
    <row r="1433" ht="12">
      <c r="Q1433" s="50"/>
    </row>
    <row r="1434" ht="12">
      <c r="Q1434" s="50"/>
    </row>
    <row r="1435" ht="12">
      <c r="Q1435" s="50"/>
    </row>
    <row r="1436" ht="12">
      <c r="Q1436" s="50"/>
    </row>
    <row r="1437" ht="12">
      <c r="Q1437" s="50"/>
    </row>
    <row r="1438" ht="12">
      <c r="Q1438" s="50"/>
    </row>
    <row r="1439" ht="12">
      <c r="Q1439" s="50"/>
    </row>
    <row r="1440" ht="12">
      <c r="Q1440" s="50"/>
    </row>
    <row r="1441" ht="12">
      <c r="Q1441" s="50"/>
    </row>
    <row r="1442" ht="12">
      <c r="Q1442" s="50"/>
    </row>
    <row r="1443" ht="12">
      <c r="Q1443" s="50"/>
    </row>
    <row r="1444" ht="12">
      <c r="Q1444" s="50"/>
    </row>
    <row r="1445" ht="12">
      <c r="Q1445" s="50"/>
    </row>
    <row r="1446" ht="12">
      <c r="Q1446" s="50"/>
    </row>
    <row r="1447" ht="12">
      <c r="Q1447" s="50"/>
    </row>
    <row r="1448" ht="12">
      <c r="Q1448" s="50"/>
    </row>
    <row r="1449" ht="12">
      <c r="Q1449" s="50"/>
    </row>
    <row r="1450" ht="12">
      <c r="Q1450" s="50"/>
    </row>
    <row r="1451" ht="12">
      <c r="Q1451" s="50"/>
    </row>
    <row r="1452" ht="12">
      <c r="Q1452" s="50"/>
    </row>
    <row r="1453" ht="12">
      <c r="Q1453" s="50"/>
    </row>
    <row r="1454" ht="12">
      <c r="Q1454" s="50"/>
    </row>
    <row r="1455" ht="12">
      <c r="Q1455" s="50"/>
    </row>
    <row r="1456" ht="12">
      <c r="Q1456" s="50"/>
    </row>
    <row r="1457" ht="12">
      <c r="Q1457" s="50"/>
    </row>
    <row r="1458" ht="12">
      <c r="Q1458" s="50"/>
    </row>
    <row r="1459" ht="12">
      <c r="Q1459" s="50"/>
    </row>
    <row r="1460" ht="12">
      <c r="Q1460" s="50"/>
    </row>
    <row r="1461" ht="12">
      <c r="Q1461" s="50"/>
    </row>
    <row r="1462" ht="12">
      <c r="Q1462" s="50"/>
    </row>
    <row r="1463" ht="12">
      <c r="Q1463" s="50"/>
    </row>
    <row r="1464" ht="12">
      <c r="Q1464" s="50"/>
    </row>
    <row r="1465" ht="12">
      <c r="Q1465" s="50"/>
    </row>
    <row r="1466" ht="12">
      <c r="Q1466" s="50"/>
    </row>
    <row r="1467" ht="12">
      <c r="Q1467" s="50"/>
    </row>
    <row r="1468" ht="12">
      <c r="Q1468" s="50"/>
    </row>
    <row r="1469" ht="12">
      <c r="Q1469" s="50"/>
    </row>
    <row r="1470" ht="12">
      <c r="Q1470" s="50"/>
    </row>
    <row r="1471" ht="12">
      <c r="Q1471" s="50"/>
    </row>
    <row r="1472" ht="12">
      <c r="Q1472" s="50"/>
    </row>
    <row r="1473" ht="12">
      <c r="Q1473" s="50"/>
    </row>
    <row r="1474" ht="12">
      <c r="Q1474" s="50"/>
    </row>
    <row r="1475" ht="12">
      <c r="Q1475" s="50"/>
    </row>
    <row r="1476" ht="12">
      <c r="Q1476" s="50"/>
    </row>
    <row r="1477" ht="12">
      <c r="Q1477" s="50"/>
    </row>
    <row r="1478" ht="12">
      <c r="Q1478" s="50"/>
    </row>
    <row r="1479" ht="12">
      <c r="Q1479" s="50"/>
    </row>
    <row r="1480" ht="12">
      <c r="Q1480" s="50"/>
    </row>
    <row r="1481" ht="12">
      <c r="Q1481" s="50"/>
    </row>
    <row r="1482" ht="12">
      <c r="Q1482" s="50"/>
    </row>
    <row r="1483" ht="12">
      <c r="Q1483" s="50"/>
    </row>
    <row r="1484" ht="12">
      <c r="Q1484" s="50"/>
    </row>
    <row r="1485" ht="12">
      <c r="Q1485" s="50"/>
    </row>
    <row r="1486" ht="12">
      <c r="Q1486" s="50"/>
    </row>
    <row r="1487" ht="12">
      <c r="Q1487" s="50"/>
    </row>
    <row r="1488" ht="12">
      <c r="Q1488" s="50"/>
    </row>
    <row r="1489" ht="12">
      <c r="Q1489" s="50"/>
    </row>
    <row r="1490" ht="12">
      <c r="Q1490" s="50"/>
    </row>
    <row r="1491" ht="12">
      <c r="Q1491" s="50"/>
    </row>
    <row r="1492" ht="12">
      <c r="Q1492" s="50"/>
    </row>
    <row r="1493" ht="12">
      <c r="Q1493" s="50"/>
    </row>
    <row r="1494" ht="12">
      <c r="Q1494" s="50"/>
    </row>
    <row r="1495" ht="12">
      <c r="Q1495" s="50"/>
    </row>
    <row r="1496" ht="12">
      <c r="Q1496" s="50"/>
    </row>
    <row r="1497" ht="12">
      <c r="Q1497" s="50"/>
    </row>
    <row r="1498" ht="12">
      <c r="Q1498" s="50"/>
    </row>
    <row r="1499" ht="12">
      <c r="Q1499" s="50"/>
    </row>
    <row r="1500" ht="12">
      <c r="Q1500" s="50"/>
    </row>
    <row r="1501" ht="12">
      <c r="Q1501" s="50"/>
    </row>
    <row r="1502" ht="12">
      <c r="Q1502" s="50"/>
    </row>
    <row r="1503" ht="12">
      <c r="Q1503" s="50"/>
    </row>
    <row r="1504" ht="12">
      <c r="Q1504" s="50"/>
    </row>
    <row r="1505" ht="12">
      <c r="Q1505" s="50"/>
    </row>
    <row r="1506" ht="12">
      <c r="Q1506" s="50"/>
    </row>
    <row r="1507" ht="12">
      <c r="Q1507" s="50"/>
    </row>
    <row r="1508" ht="12">
      <c r="Q1508" s="50"/>
    </row>
    <row r="1509" ht="12">
      <c r="Q1509" s="50"/>
    </row>
    <row r="1510" ht="12">
      <c r="Q1510" s="50"/>
    </row>
    <row r="1511" ht="12">
      <c r="Q1511" s="50"/>
    </row>
    <row r="1512" ht="12">
      <c r="Q1512" s="50"/>
    </row>
    <row r="1513" ht="12">
      <c r="Q1513" s="50"/>
    </row>
    <row r="1514" ht="12">
      <c r="Q1514" s="50"/>
    </row>
    <row r="1515" ht="12">
      <c r="Q1515" s="50"/>
    </row>
    <row r="1516" ht="12">
      <c r="Q1516" s="50"/>
    </row>
    <row r="1517" ht="12">
      <c r="Q1517" s="50"/>
    </row>
    <row r="1518" ht="12">
      <c r="Q1518" s="50"/>
    </row>
    <row r="1519" ht="12">
      <c r="Q1519" s="50"/>
    </row>
    <row r="1520" ht="12">
      <c r="Q1520" s="50"/>
    </row>
    <row r="1521" ht="12">
      <c r="Q1521" s="50"/>
    </row>
    <row r="1522" ht="12">
      <c r="Q1522" s="50"/>
    </row>
    <row r="1523" ht="12">
      <c r="Q1523" s="50"/>
    </row>
    <row r="1524" ht="12">
      <c r="Q1524" s="50"/>
    </row>
    <row r="1525" ht="12">
      <c r="Q1525" s="50"/>
    </row>
    <row r="1526" ht="12">
      <c r="Q1526" s="50"/>
    </row>
    <row r="1527" ht="12">
      <c r="Q1527" s="50"/>
    </row>
    <row r="1528" ht="12">
      <c r="Q1528" s="50"/>
    </row>
    <row r="1529" ht="12">
      <c r="Q1529" s="50"/>
    </row>
    <row r="1530" ht="12">
      <c r="Q1530" s="50"/>
    </row>
    <row r="1531" ht="12">
      <c r="Q1531" s="50"/>
    </row>
    <row r="1532" ht="12">
      <c r="Q1532" s="50"/>
    </row>
    <row r="1533" ht="12">
      <c r="Q1533" s="50"/>
    </row>
    <row r="1534" ht="12">
      <c r="Q1534" s="50"/>
    </row>
    <row r="1535" ht="12">
      <c r="Q1535" s="50"/>
    </row>
    <row r="1536" ht="12">
      <c r="Q1536" s="50"/>
    </row>
    <row r="1537" ht="12">
      <c r="Q1537" s="50"/>
    </row>
    <row r="1538" ht="12">
      <c r="Q1538" s="50"/>
    </row>
    <row r="1539" ht="12">
      <c r="Q1539" s="50"/>
    </row>
    <row r="1540" ht="12">
      <c r="Q1540" s="50"/>
    </row>
    <row r="1541" ht="12">
      <c r="Q1541" s="50"/>
    </row>
    <row r="1542" ht="12">
      <c r="Q1542" s="50"/>
    </row>
    <row r="1543" ht="12">
      <c r="Q1543" s="50"/>
    </row>
    <row r="1544" ht="12">
      <c r="Q1544" s="50"/>
    </row>
    <row r="1545" ht="12">
      <c r="Q1545" s="50"/>
    </row>
    <row r="1546" ht="12">
      <c r="Q1546" s="50"/>
    </row>
    <row r="1547" ht="12">
      <c r="Q1547" s="50"/>
    </row>
    <row r="1548" ht="12">
      <c r="Q1548" s="50"/>
    </row>
    <row r="1549" ht="12">
      <c r="Q1549" s="50"/>
    </row>
    <row r="1550" ht="12">
      <c r="Q1550" s="50"/>
    </row>
    <row r="1551" ht="12">
      <c r="Q1551" s="50"/>
    </row>
    <row r="1552" ht="12">
      <c r="Q1552" s="50"/>
    </row>
    <row r="1553" ht="12">
      <c r="Q1553" s="50"/>
    </row>
    <row r="1554" ht="12">
      <c r="Q1554" s="50"/>
    </row>
    <row r="1555" ht="12">
      <c r="Q1555" s="50"/>
    </row>
    <row r="1556" ht="12">
      <c r="Q1556" s="50"/>
    </row>
    <row r="1557" ht="12">
      <c r="Q1557" s="50"/>
    </row>
    <row r="1558" ht="12">
      <c r="Q1558" s="50"/>
    </row>
    <row r="1559" ht="12">
      <c r="Q1559" s="50"/>
    </row>
    <row r="1560" ht="12">
      <c r="Q1560" s="50"/>
    </row>
    <row r="1561" ht="12">
      <c r="Q1561" s="50"/>
    </row>
    <row r="1562" ht="12">
      <c r="Q1562" s="50"/>
    </row>
    <row r="1563" ht="12">
      <c r="Q1563" s="50"/>
    </row>
    <row r="1564" ht="12">
      <c r="Q1564" s="50"/>
    </row>
    <row r="1565" ht="12">
      <c r="Q1565" s="50"/>
    </row>
    <row r="1566" ht="12">
      <c r="Q1566" s="50"/>
    </row>
    <row r="1567" ht="12">
      <c r="Q1567" s="50"/>
    </row>
    <row r="1568" ht="12">
      <c r="Q1568" s="50"/>
    </row>
    <row r="1569" ht="12">
      <c r="Q1569" s="50"/>
    </row>
    <row r="1570" ht="12">
      <c r="Q1570" s="50"/>
    </row>
    <row r="1571" ht="12">
      <c r="Q1571" s="50"/>
    </row>
    <row r="1572" ht="12">
      <c r="Q1572" s="50"/>
    </row>
    <row r="1573" ht="12">
      <c r="Q1573" s="50"/>
    </row>
    <row r="1574" ht="12">
      <c r="Q1574" s="50"/>
    </row>
    <row r="1575" ht="12">
      <c r="Q1575" s="50"/>
    </row>
    <row r="1576" ht="12">
      <c r="Q1576" s="50"/>
    </row>
    <row r="1577" ht="12">
      <c r="Q1577" s="50"/>
    </row>
    <row r="1578" ht="12">
      <c r="Q1578" s="50"/>
    </row>
    <row r="1579" ht="12">
      <c r="Q1579" s="50"/>
    </row>
    <row r="1580" ht="12">
      <c r="Q1580" s="50"/>
    </row>
    <row r="1581" ht="12">
      <c r="Q1581" s="50"/>
    </row>
    <row r="1582" ht="12">
      <c r="Q1582" s="50"/>
    </row>
    <row r="1583" ht="12">
      <c r="Q1583" s="50"/>
    </row>
    <row r="1584" ht="12">
      <c r="Q1584" s="50"/>
    </row>
    <row r="1585" ht="12">
      <c r="Q1585" s="50"/>
    </row>
    <row r="1586" ht="12">
      <c r="Q1586" s="50"/>
    </row>
    <row r="1587" ht="12">
      <c r="Q1587" s="50"/>
    </row>
    <row r="1588" ht="12">
      <c r="Q1588" s="50"/>
    </row>
    <row r="1589" ht="12">
      <c r="Q1589" s="50"/>
    </row>
    <row r="1590" ht="12">
      <c r="Q1590" s="50"/>
    </row>
    <row r="1591" ht="12">
      <c r="Q1591" s="50"/>
    </row>
    <row r="1592" ht="12">
      <c r="Q1592" s="50"/>
    </row>
    <row r="1593" ht="12">
      <c r="Q1593" s="50"/>
    </row>
    <row r="1594" ht="12">
      <c r="Q1594" s="50"/>
    </row>
    <row r="1595" ht="12">
      <c r="Q1595" s="50"/>
    </row>
    <row r="1596" ht="12">
      <c r="Q1596" s="50"/>
    </row>
    <row r="1597" ht="12">
      <c r="Q1597" s="50"/>
    </row>
    <row r="1598" ht="12">
      <c r="Q1598" s="50"/>
    </row>
    <row r="1599" ht="12">
      <c r="Q1599" s="50"/>
    </row>
    <row r="1600" ht="12">
      <c r="Q1600" s="50"/>
    </row>
    <row r="1601" ht="12">
      <c r="Q1601" s="50"/>
    </row>
    <row r="1602" ht="12">
      <c r="Q1602" s="50"/>
    </row>
    <row r="1603" ht="12">
      <c r="Q1603" s="50"/>
    </row>
    <row r="1604" ht="12">
      <c r="Q1604" s="50"/>
    </row>
    <row r="1605" ht="12">
      <c r="Q1605" s="50"/>
    </row>
    <row r="1606" ht="12">
      <c r="Q1606" s="50"/>
    </row>
    <row r="1607" ht="12">
      <c r="Q1607" s="50"/>
    </row>
    <row r="1608" ht="12">
      <c r="Q1608" s="50"/>
    </row>
    <row r="1609" ht="12">
      <c r="Q1609" s="50"/>
    </row>
    <row r="1610" ht="12">
      <c r="Q1610" s="50"/>
    </row>
    <row r="1611" ht="12">
      <c r="Q1611" s="50"/>
    </row>
    <row r="1612" ht="12">
      <c r="Q1612" s="50"/>
    </row>
    <row r="1613" ht="12">
      <c r="Q1613" s="50"/>
    </row>
    <row r="1614" ht="12">
      <c r="Q1614" s="50"/>
    </row>
    <row r="1615" ht="12">
      <c r="Q1615" s="50"/>
    </row>
    <row r="1616" ht="12">
      <c r="Q1616" s="50"/>
    </row>
    <row r="1617" ht="12">
      <c r="Q1617" s="50"/>
    </row>
    <row r="1618" ht="12">
      <c r="Q1618" s="50"/>
    </row>
    <row r="1619" ht="12">
      <c r="Q1619" s="50"/>
    </row>
    <row r="1620" ht="12">
      <c r="Q1620" s="50"/>
    </row>
    <row r="1621" ht="12">
      <c r="Q1621" s="50"/>
    </row>
    <row r="1622" ht="12">
      <c r="Q1622" s="50"/>
    </row>
    <row r="1623" ht="12">
      <c r="Q1623" s="50"/>
    </row>
    <row r="1624" ht="12">
      <c r="Q1624" s="50"/>
    </row>
    <row r="1625" ht="12">
      <c r="Q1625" s="50"/>
    </row>
    <row r="1626" ht="12">
      <c r="Q1626" s="50"/>
    </row>
    <row r="1627" ht="12">
      <c r="Q1627" s="50"/>
    </row>
    <row r="1628" ht="12">
      <c r="Q1628" s="50"/>
    </row>
    <row r="1629" ht="12">
      <c r="Q1629" s="50"/>
    </row>
    <row r="1630" ht="12">
      <c r="Q1630" s="50"/>
    </row>
    <row r="1631" ht="12">
      <c r="Q1631" s="50"/>
    </row>
    <row r="1632" ht="12">
      <c r="Q1632" s="50"/>
    </row>
    <row r="1633" ht="12">
      <c r="Q1633" s="50"/>
    </row>
    <row r="1634" ht="12">
      <c r="Q1634" s="50"/>
    </row>
    <row r="1635" ht="12">
      <c r="Q1635" s="50"/>
    </row>
    <row r="1636" ht="12">
      <c r="Q1636" s="50"/>
    </row>
    <row r="1637" ht="12">
      <c r="Q1637" s="50"/>
    </row>
    <row r="1638" ht="12">
      <c r="Q1638" s="50"/>
    </row>
    <row r="1639" ht="12">
      <c r="Q1639" s="50"/>
    </row>
    <row r="1640" ht="12">
      <c r="Q1640" s="50"/>
    </row>
    <row r="1641" ht="12">
      <c r="Q1641" s="50"/>
    </row>
    <row r="1642" ht="12">
      <c r="Q1642" s="50"/>
    </row>
    <row r="1643" ht="12">
      <c r="Q1643" s="50"/>
    </row>
    <row r="1644" ht="12">
      <c r="Q1644" s="50"/>
    </row>
    <row r="1645" ht="12">
      <c r="Q1645" s="50"/>
    </row>
    <row r="1646" ht="12">
      <c r="Q1646" s="50"/>
    </row>
    <row r="1647" ht="12">
      <c r="Q1647" s="50"/>
    </row>
    <row r="1648" ht="12">
      <c r="Q1648" s="50"/>
    </row>
    <row r="1649" ht="12">
      <c r="Q1649" s="50"/>
    </row>
    <row r="1650" ht="12">
      <c r="Q1650" s="50"/>
    </row>
    <row r="1651" ht="12">
      <c r="Q1651" s="50"/>
    </row>
    <row r="1652" ht="12">
      <c r="Q1652" s="50"/>
    </row>
    <row r="1653" ht="12">
      <c r="Q1653" s="50"/>
    </row>
    <row r="1654" ht="12">
      <c r="Q1654" s="50"/>
    </row>
    <row r="1655" ht="12">
      <c r="Q1655" s="50"/>
    </row>
    <row r="1656" ht="12">
      <c r="Q1656" s="50"/>
    </row>
    <row r="1657" ht="12">
      <c r="Q1657" s="50"/>
    </row>
    <row r="1658" ht="12">
      <c r="Q1658" s="50"/>
    </row>
    <row r="1659" ht="12">
      <c r="Q1659" s="50"/>
    </row>
    <row r="1660" ht="12">
      <c r="Q1660" s="50"/>
    </row>
    <row r="1661" ht="12">
      <c r="Q1661" s="50"/>
    </row>
    <row r="1662" ht="12">
      <c r="Q1662" s="50"/>
    </row>
    <row r="1663" ht="12">
      <c r="Q1663" s="50"/>
    </row>
    <row r="1664" ht="12">
      <c r="Q1664" s="50"/>
    </row>
    <row r="1665" ht="12">
      <c r="Q1665" s="50"/>
    </row>
    <row r="1666" ht="12">
      <c r="Q1666" s="50"/>
    </row>
    <row r="1667" ht="12">
      <c r="Q1667" s="50"/>
    </row>
    <row r="1668" ht="12">
      <c r="Q1668" s="50"/>
    </row>
    <row r="1669" ht="12">
      <c r="Q1669" s="50"/>
    </row>
    <row r="1670" ht="12">
      <c r="Q1670" s="50"/>
    </row>
    <row r="1671" ht="12">
      <c r="Q1671" s="50"/>
    </row>
    <row r="1672" ht="12">
      <c r="Q1672" s="50"/>
    </row>
    <row r="1673" ht="12">
      <c r="Q1673" s="50"/>
    </row>
    <row r="1674" ht="12">
      <c r="Q1674" s="50"/>
    </row>
    <row r="1675" ht="12">
      <c r="Q1675" s="50"/>
    </row>
    <row r="1676" ht="12">
      <c r="Q1676" s="50"/>
    </row>
    <row r="1677" ht="12">
      <c r="Q1677" s="50"/>
    </row>
    <row r="1678" ht="12">
      <c r="Q1678" s="50"/>
    </row>
    <row r="1679" ht="12">
      <c r="Q1679" s="50"/>
    </row>
    <row r="1680" ht="12">
      <c r="Q1680" s="50"/>
    </row>
    <row r="1681" ht="12">
      <c r="Q1681" s="50"/>
    </row>
    <row r="1682" ht="12">
      <c r="Q1682" s="50"/>
    </row>
    <row r="1683" ht="12">
      <c r="Q1683" s="50"/>
    </row>
    <row r="1684" ht="12">
      <c r="Q1684" s="50"/>
    </row>
    <row r="1685" ht="12">
      <c r="Q1685" s="50"/>
    </row>
    <row r="1686" ht="12">
      <c r="Q1686" s="50"/>
    </row>
    <row r="1687" ht="12">
      <c r="Q1687" s="50"/>
    </row>
    <row r="1688" ht="12">
      <c r="Q1688" s="50"/>
    </row>
    <row r="1689" ht="12">
      <c r="Q1689" s="50"/>
    </row>
    <row r="1690" ht="12">
      <c r="Q1690" s="50"/>
    </row>
    <row r="1691" ht="12">
      <c r="Q1691" s="50"/>
    </row>
    <row r="1692" ht="12">
      <c r="Q1692" s="50"/>
    </row>
    <row r="1693" ht="12">
      <c r="Q1693" s="50"/>
    </row>
    <row r="1694" ht="12">
      <c r="Q1694" s="50"/>
    </row>
    <row r="1695" ht="12">
      <c r="Q1695" s="50"/>
    </row>
    <row r="1696" ht="12">
      <c r="Q1696" s="50"/>
    </row>
    <row r="1697" ht="12">
      <c r="Q1697" s="50"/>
    </row>
    <row r="1698" ht="12">
      <c r="Q1698" s="50"/>
    </row>
    <row r="1699" ht="12">
      <c r="Q1699" s="50"/>
    </row>
    <row r="1700" ht="12">
      <c r="Q1700" s="50"/>
    </row>
    <row r="1701" ht="12">
      <c r="Q1701" s="50"/>
    </row>
    <row r="1702" ht="12">
      <c r="Q1702" s="50"/>
    </row>
    <row r="1703" ht="12">
      <c r="Q1703" s="50"/>
    </row>
    <row r="1704" ht="12">
      <c r="Q1704" s="50"/>
    </row>
    <row r="1705" ht="12">
      <c r="Q1705" s="50"/>
    </row>
    <row r="1706" ht="12">
      <c r="Q1706" s="50"/>
    </row>
    <row r="1707" ht="12">
      <c r="Q1707" s="50"/>
    </row>
    <row r="1708" ht="12">
      <c r="Q1708" s="50"/>
    </row>
    <row r="1709" ht="12">
      <c r="Q1709" s="50"/>
    </row>
    <row r="1710" ht="12">
      <c r="Q1710" s="50"/>
    </row>
    <row r="1711" ht="12">
      <c r="Q1711" s="50"/>
    </row>
    <row r="1712" ht="12">
      <c r="Q1712" s="50"/>
    </row>
    <row r="1713" ht="12">
      <c r="Q1713" s="50"/>
    </row>
    <row r="1714" ht="12">
      <c r="Q1714" s="50"/>
    </row>
    <row r="1715" ht="12">
      <c r="Q1715" s="50"/>
    </row>
    <row r="1716" ht="12">
      <c r="Q1716" s="50"/>
    </row>
    <row r="1717" ht="12">
      <c r="Q1717" s="50"/>
    </row>
    <row r="1718" ht="12">
      <c r="Q1718" s="50"/>
    </row>
    <row r="1719" ht="12">
      <c r="Q1719" s="50"/>
    </row>
    <row r="1720" ht="12">
      <c r="Q1720" s="50"/>
    </row>
    <row r="1721" ht="12">
      <c r="Q1721" s="50"/>
    </row>
    <row r="1722" ht="12">
      <c r="Q1722" s="50"/>
    </row>
    <row r="1723" ht="12">
      <c r="Q1723" s="50"/>
    </row>
    <row r="1724" ht="12">
      <c r="Q1724" s="50"/>
    </row>
    <row r="1725" ht="12">
      <c r="Q1725" s="50"/>
    </row>
    <row r="1726" ht="12">
      <c r="Q1726" s="50"/>
    </row>
    <row r="1727" ht="12">
      <c r="Q1727" s="50"/>
    </row>
    <row r="1728" ht="12">
      <c r="Q1728" s="50"/>
    </row>
    <row r="1729" ht="12">
      <c r="Q1729" s="50"/>
    </row>
    <row r="1730" ht="12">
      <c r="Q1730" s="50"/>
    </row>
    <row r="1731" ht="12">
      <c r="Q1731" s="50"/>
    </row>
    <row r="1732" ht="12">
      <c r="Q1732" s="50"/>
    </row>
    <row r="1733" ht="12">
      <c r="Q1733" s="50"/>
    </row>
    <row r="1734" ht="12">
      <c r="Q1734" s="50"/>
    </row>
    <row r="1735" ht="12">
      <c r="Q1735" s="50"/>
    </row>
    <row r="1736" ht="12">
      <c r="Q1736" s="50"/>
    </row>
    <row r="1737" ht="12">
      <c r="Q1737" s="50"/>
    </row>
    <row r="1738" ht="12">
      <c r="Q1738" s="50"/>
    </row>
    <row r="1739" ht="12">
      <c r="Q1739" s="50"/>
    </row>
    <row r="1740" ht="12">
      <c r="Q1740" s="50"/>
    </row>
    <row r="1741" ht="12">
      <c r="Q1741" s="50"/>
    </row>
    <row r="1742" ht="12">
      <c r="Q1742" s="50"/>
    </row>
    <row r="1743" ht="12">
      <c r="Q1743" s="50"/>
    </row>
    <row r="1744" ht="12">
      <c r="Q1744" s="50"/>
    </row>
    <row r="1745" ht="12">
      <c r="Q1745" s="50"/>
    </row>
    <row r="1746" ht="12">
      <c r="Q1746" s="50"/>
    </row>
    <row r="1747" ht="12">
      <c r="Q1747" s="50"/>
    </row>
    <row r="1748" ht="12">
      <c r="Q1748" s="50"/>
    </row>
    <row r="1749" ht="12">
      <c r="Q1749" s="50"/>
    </row>
    <row r="1750" ht="12">
      <c r="Q1750" s="50"/>
    </row>
    <row r="1751" ht="12">
      <c r="Q1751" s="50"/>
    </row>
    <row r="1752" ht="12">
      <c r="Q1752" s="50"/>
    </row>
    <row r="1753" ht="12">
      <c r="Q1753" s="50"/>
    </row>
    <row r="1754" ht="12">
      <c r="Q1754" s="50"/>
    </row>
    <row r="1755" ht="12">
      <c r="Q1755" s="50"/>
    </row>
    <row r="1756" ht="12">
      <c r="Q1756" s="50"/>
    </row>
    <row r="1757" ht="12">
      <c r="Q1757" s="50"/>
    </row>
    <row r="1758" ht="12">
      <c r="Q1758" s="50"/>
    </row>
    <row r="1759" ht="12">
      <c r="Q1759" s="50"/>
    </row>
    <row r="1760" ht="12">
      <c r="Q1760" s="50"/>
    </row>
    <row r="1761" ht="12">
      <c r="Q1761" s="50"/>
    </row>
    <row r="1762" ht="12">
      <c r="Q1762" s="50"/>
    </row>
    <row r="1763" ht="12">
      <c r="Q1763" s="50"/>
    </row>
    <row r="1764" ht="12">
      <c r="Q1764" s="50"/>
    </row>
    <row r="1765" ht="12">
      <c r="Q1765" s="50"/>
    </row>
    <row r="1766" ht="12">
      <c r="Q1766" s="50"/>
    </row>
    <row r="1767" ht="12">
      <c r="Q1767" s="50"/>
    </row>
    <row r="1768" ht="12">
      <c r="Q1768" s="50"/>
    </row>
    <row r="1769" ht="12">
      <c r="Q1769" s="50"/>
    </row>
    <row r="1770" ht="12">
      <c r="Q1770" s="50"/>
    </row>
    <row r="1771" ht="12">
      <c r="Q1771" s="50"/>
    </row>
    <row r="1772" ht="12">
      <c r="Q1772" s="50"/>
    </row>
    <row r="1773" ht="12">
      <c r="Q1773" s="50"/>
    </row>
    <row r="1774" ht="12">
      <c r="Q1774" s="50"/>
    </row>
    <row r="1775" ht="12">
      <c r="Q1775" s="50"/>
    </row>
    <row r="1776" ht="12">
      <c r="Q1776" s="50"/>
    </row>
    <row r="1777" ht="12">
      <c r="Q1777" s="50"/>
    </row>
    <row r="1778" ht="12">
      <c r="Q1778" s="50"/>
    </row>
    <row r="1779" ht="12">
      <c r="Q1779" s="50"/>
    </row>
    <row r="1780" ht="12">
      <c r="Q1780" s="50"/>
    </row>
    <row r="1781" ht="12">
      <c r="Q1781" s="50"/>
    </row>
    <row r="1782" ht="12">
      <c r="Q1782" s="50"/>
    </row>
    <row r="1783" ht="12">
      <c r="Q1783" s="50"/>
    </row>
    <row r="1784" ht="12">
      <c r="Q1784" s="50"/>
    </row>
    <row r="1785" ht="12">
      <c r="Q1785" s="50"/>
    </row>
    <row r="1786" ht="12">
      <c r="Q1786" s="50"/>
    </row>
    <row r="1787" ht="12">
      <c r="Q1787" s="50"/>
    </row>
    <row r="1788" ht="12">
      <c r="Q1788" s="50"/>
    </row>
    <row r="1789" ht="12">
      <c r="Q1789" s="50"/>
    </row>
    <row r="1790" ht="12">
      <c r="Q1790" s="50"/>
    </row>
    <row r="1791" ht="12">
      <c r="Q1791" s="50"/>
    </row>
    <row r="1792" ht="12">
      <c r="Q1792" s="50"/>
    </row>
    <row r="1793" ht="12">
      <c r="Q1793" s="50"/>
    </row>
    <row r="1794" ht="12">
      <c r="Q1794" s="50"/>
    </row>
    <row r="1795" ht="12">
      <c r="Q1795" s="50"/>
    </row>
    <row r="1796" ht="12">
      <c r="Q1796" s="50"/>
    </row>
    <row r="1797" ht="12">
      <c r="Q1797" s="50"/>
    </row>
    <row r="1798" ht="12">
      <c r="Q1798" s="50"/>
    </row>
    <row r="1799" ht="12">
      <c r="Q1799" s="50"/>
    </row>
    <row r="1800" ht="12">
      <c r="Q1800" s="50"/>
    </row>
    <row r="1801" ht="12">
      <c r="Q1801" s="50"/>
    </row>
    <row r="1802" ht="12">
      <c r="Q1802" s="50"/>
    </row>
    <row r="1803" ht="12">
      <c r="Q1803" s="50"/>
    </row>
    <row r="1804" ht="12">
      <c r="Q1804" s="50"/>
    </row>
    <row r="1805" ht="12">
      <c r="Q1805" s="50"/>
    </row>
    <row r="1806" ht="12">
      <c r="Q1806" s="50"/>
    </row>
    <row r="1807" ht="12">
      <c r="Q1807" s="50"/>
    </row>
    <row r="1808" ht="12">
      <c r="Q1808" s="50"/>
    </row>
    <row r="1809" ht="12">
      <c r="Q1809" s="50"/>
    </row>
    <row r="1810" ht="12">
      <c r="Q1810" s="50"/>
    </row>
    <row r="1811" ht="12">
      <c r="Q1811" s="50"/>
    </row>
    <row r="1812" ht="12">
      <c r="Q1812" s="50"/>
    </row>
    <row r="1813" ht="12">
      <c r="Q1813" s="50"/>
    </row>
    <row r="1814" ht="12">
      <c r="Q1814" s="50"/>
    </row>
    <row r="1815" ht="12">
      <c r="Q1815" s="50"/>
    </row>
    <row r="1816" ht="12">
      <c r="Q1816" s="50"/>
    </row>
    <row r="1817" ht="12">
      <c r="Q1817" s="50"/>
    </row>
    <row r="1818" ht="12">
      <c r="Q1818" s="50"/>
    </row>
    <row r="1819" ht="12">
      <c r="Q1819" s="50"/>
    </row>
    <row r="1820" ht="12">
      <c r="Q1820" s="50"/>
    </row>
    <row r="1821" ht="12">
      <c r="Q1821" s="50"/>
    </row>
    <row r="1822" ht="12">
      <c r="Q1822" s="50"/>
    </row>
    <row r="1823" ht="12">
      <c r="Q1823" s="50"/>
    </row>
    <row r="1824" ht="12">
      <c r="Q1824" s="50"/>
    </row>
    <row r="1825" ht="12">
      <c r="Q1825" s="50"/>
    </row>
    <row r="1826" ht="12">
      <c r="Q1826" s="50"/>
    </row>
    <row r="1827" ht="12">
      <c r="Q1827" s="50"/>
    </row>
    <row r="1828" ht="12">
      <c r="Q1828" s="50"/>
    </row>
    <row r="1829" ht="12">
      <c r="Q1829" s="50"/>
    </row>
    <row r="1830" ht="12">
      <c r="Q1830" s="50"/>
    </row>
    <row r="1831" ht="12">
      <c r="Q1831" s="50"/>
    </row>
    <row r="1832" ht="12">
      <c r="Q1832" s="50"/>
    </row>
    <row r="1833" ht="12">
      <c r="Q1833" s="50"/>
    </row>
    <row r="1834" ht="12">
      <c r="Q1834" s="50"/>
    </row>
    <row r="1835" ht="12">
      <c r="Q1835" s="50"/>
    </row>
    <row r="1836" ht="12">
      <c r="Q1836" s="50"/>
    </row>
    <row r="1837" ht="12">
      <c r="Q1837" s="50"/>
    </row>
    <row r="1838" ht="12">
      <c r="Q1838" s="50"/>
    </row>
    <row r="1839" ht="12">
      <c r="Q1839" s="50"/>
    </row>
    <row r="1840" ht="12">
      <c r="Q1840" s="50"/>
    </row>
    <row r="1841" ht="12">
      <c r="Q1841" s="50"/>
    </row>
    <row r="1842" ht="12">
      <c r="Q1842" s="50"/>
    </row>
    <row r="1843" ht="12">
      <c r="Q1843" s="50"/>
    </row>
    <row r="1844" ht="12">
      <c r="Q1844" s="50"/>
    </row>
    <row r="1845" ht="12">
      <c r="Q1845" s="50"/>
    </row>
    <row r="1846" ht="12">
      <c r="Q1846" s="50"/>
    </row>
    <row r="1847" ht="12">
      <c r="Q1847" s="50"/>
    </row>
    <row r="1848" ht="12">
      <c r="Q1848" s="50"/>
    </row>
    <row r="1849" ht="12">
      <c r="Q1849" s="50"/>
    </row>
    <row r="1850" ht="12">
      <c r="Q1850" s="50"/>
    </row>
    <row r="1851" ht="12">
      <c r="Q1851" s="50"/>
    </row>
    <row r="1852" ht="12">
      <c r="Q1852" s="50"/>
    </row>
    <row r="1853" ht="12">
      <c r="Q1853" s="50"/>
    </row>
    <row r="1854" ht="12">
      <c r="Q1854" s="50"/>
    </row>
    <row r="1855" ht="12">
      <c r="Q1855" s="50"/>
    </row>
    <row r="1856" ht="12">
      <c r="Q1856" s="50"/>
    </row>
    <row r="1857" ht="12">
      <c r="Q1857" s="50"/>
    </row>
    <row r="1858" ht="12">
      <c r="Q1858" s="50"/>
    </row>
    <row r="1859" ht="12">
      <c r="Q1859" s="50"/>
    </row>
    <row r="1860" ht="12">
      <c r="Q1860" s="50"/>
    </row>
    <row r="1861" ht="12">
      <c r="Q1861" s="50"/>
    </row>
    <row r="1862" ht="12">
      <c r="Q1862" s="50"/>
    </row>
    <row r="1863" ht="12">
      <c r="Q1863" s="50"/>
    </row>
    <row r="1864" ht="12">
      <c r="Q1864" s="50"/>
    </row>
    <row r="1865" ht="12">
      <c r="Q1865" s="50"/>
    </row>
    <row r="1866" ht="12">
      <c r="Q1866" s="50"/>
    </row>
    <row r="1867" ht="12">
      <c r="Q1867" s="50"/>
    </row>
    <row r="1868" ht="12">
      <c r="Q1868" s="50"/>
    </row>
    <row r="1869" ht="12">
      <c r="Q1869" s="50"/>
    </row>
    <row r="1870" ht="12">
      <c r="Q1870" s="50"/>
    </row>
    <row r="1871" ht="12">
      <c r="Q1871" s="50"/>
    </row>
    <row r="1872" ht="12">
      <c r="Q1872" s="50"/>
    </row>
    <row r="1873" ht="12">
      <c r="Q1873" s="50"/>
    </row>
    <row r="1874" ht="12">
      <c r="Q1874" s="50"/>
    </row>
    <row r="1875" ht="12">
      <c r="Q1875" s="50"/>
    </row>
    <row r="1876" ht="12">
      <c r="Q1876" s="50"/>
    </row>
    <row r="1877" ht="12">
      <c r="Q1877" s="50"/>
    </row>
    <row r="1878" ht="12">
      <c r="Q1878" s="50"/>
    </row>
    <row r="1879" ht="12">
      <c r="Q1879" s="50"/>
    </row>
    <row r="1880" ht="12">
      <c r="Q1880" s="50"/>
    </row>
    <row r="1881" ht="12">
      <c r="Q1881" s="50"/>
    </row>
    <row r="1882" ht="12">
      <c r="Q1882" s="50"/>
    </row>
    <row r="1883" ht="12">
      <c r="Q1883" s="50"/>
    </row>
    <row r="1884" ht="12">
      <c r="Q1884" s="50"/>
    </row>
    <row r="1885" ht="12">
      <c r="Q1885" s="50"/>
    </row>
    <row r="1886" ht="12">
      <c r="Q1886" s="50"/>
    </row>
    <row r="1887" ht="12">
      <c r="Q1887" s="50"/>
    </row>
    <row r="1888" ht="12">
      <c r="Q1888" s="50"/>
    </row>
    <row r="1889" ht="12">
      <c r="Q1889" s="50"/>
    </row>
    <row r="1890" ht="12">
      <c r="Q1890" s="50"/>
    </row>
    <row r="1891" ht="12">
      <c r="Q1891" s="50"/>
    </row>
    <row r="1892" ht="12">
      <c r="Q1892" s="50"/>
    </row>
    <row r="1893" ht="12">
      <c r="Q1893" s="50"/>
    </row>
    <row r="1894" ht="12">
      <c r="Q1894" s="50"/>
    </row>
    <row r="1895" ht="12">
      <c r="Q1895" s="50"/>
    </row>
    <row r="1896" ht="12">
      <c r="Q1896" s="50"/>
    </row>
    <row r="1897" ht="12">
      <c r="Q1897" s="50"/>
    </row>
    <row r="1898" ht="12">
      <c r="Q1898" s="50"/>
    </row>
    <row r="1899" ht="12">
      <c r="Q1899" s="50"/>
    </row>
    <row r="1900" ht="12">
      <c r="Q1900" s="50"/>
    </row>
    <row r="1901" ht="12">
      <c r="Q1901" s="50"/>
    </row>
    <row r="1902" ht="12">
      <c r="Q1902" s="50"/>
    </row>
    <row r="1903" ht="12">
      <c r="Q1903" s="50"/>
    </row>
    <row r="1904" ht="12">
      <c r="Q1904" s="50"/>
    </row>
    <row r="1905" ht="12">
      <c r="Q1905" s="50"/>
    </row>
    <row r="1906" ht="12">
      <c r="Q1906" s="50"/>
    </row>
    <row r="1907" ht="12">
      <c r="Q1907" s="50"/>
    </row>
    <row r="1908" ht="12">
      <c r="Q1908" s="50"/>
    </row>
    <row r="1909" ht="12">
      <c r="Q1909" s="50"/>
    </row>
    <row r="1910" ht="12">
      <c r="Q1910" s="50"/>
    </row>
    <row r="1911" ht="12">
      <c r="Q1911" s="50"/>
    </row>
    <row r="1912" ht="12">
      <c r="Q1912" s="50"/>
    </row>
    <row r="1913" ht="12">
      <c r="Q1913" s="50"/>
    </row>
    <row r="1914" ht="12">
      <c r="Q1914" s="50"/>
    </row>
    <row r="1915" ht="12">
      <c r="Q1915" s="50"/>
    </row>
    <row r="1916" ht="12">
      <c r="Q1916" s="50"/>
    </row>
    <row r="1917" ht="12">
      <c r="Q1917" s="50"/>
    </row>
    <row r="1918" ht="12">
      <c r="Q1918" s="50"/>
    </row>
    <row r="1919" ht="12">
      <c r="Q1919" s="50"/>
    </row>
    <row r="1920" ht="12">
      <c r="Q1920" s="50"/>
    </row>
    <row r="1921" ht="12">
      <c r="Q1921" s="50"/>
    </row>
    <row r="1922" ht="12">
      <c r="Q1922" s="50"/>
    </row>
    <row r="1923" ht="12">
      <c r="Q1923" s="50"/>
    </row>
    <row r="1924" ht="12">
      <c r="Q1924" s="50"/>
    </row>
    <row r="1925" ht="12">
      <c r="Q1925" s="50"/>
    </row>
    <row r="1926" ht="12">
      <c r="Q1926" s="50"/>
    </row>
    <row r="1927" ht="12">
      <c r="Q1927" s="50"/>
    </row>
    <row r="1928" ht="12">
      <c r="Q1928" s="50"/>
    </row>
    <row r="1929" ht="12">
      <c r="Q1929" s="50"/>
    </row>
    <row r="1930" ht="12">
      <c r="Q1930" s="50"/>
    </row>
    <row r="1931" ht="12">
      <c r="Q1931" s="50"/>
    </row>
    <row r="1932" ht="12">
      <c r="Q1932" s="50"/>
    </row>
    <row r="1933" ht="12">
      <c r="Q1933" s="50"/>
    </row>
    <row r="1934" ht="12">
      <c r="Q1934" s="50"/>
    </row>
    <row r="1935" ht="12">
      <c r="Q1935" s="50"/>
    </row>
    <row r="1936" ht="12">
      <c r="Q1936" s="50"/>
    </row>
    <row r="1937" ht="12">
      <c r="Q1937" s="50"/>
    </row>
    <row r="1938" ht="12">
      <c r="Q1938" s="50"/>
    </row>
    <row r="1939" ht="12">
      <c r="Q1939" s="50"/>
    </row>
    <row r="1940" ht="12">
      <c r="Q1940" s="50"/>
    </row>
    <row r="1941" ht="12">
      <c r="Q1941" s="50"/>
    </row>
    <row r="1942" ht="12">
      <c r="Q1942" s="50"/>
    </row>
    <row r="1943" ht="12">
      <c r="Q1943" s="50"/>
    </row>
    <row r="1944" ht="12">
      <c r="Q1944" s="50"/>
    </row>
    <row r="1945" ht="12">
      <c r="Q1945" s="50"/>
    </row>
    <row r="1946" ht="12">
      <c r="Q1946" s="50"/>
    </row>
    <row r="1947" ht="12">
      <c r="Q1947" s="50"/>
    </row>
    <row r="1948" ht="12">
      <c r="Q1948" s="50"/>
    </row>
    <row r="1949" ht="12">
      <c r="Q1949" s="50"/>
    </row>
    <row r="1950" ht="12">
      <c r="Q1950" s="50"/>
    </row>
    <row r="1951" ht="12">
      <c r="Q1951" s="50"/>
    </row>
    <row r="1952" ht="12">
      <c r="Q1952" s="50"/>
    </row>
    <row r="1953" ht="12">
      <c r="Q1953" s="50"/>
    </row>
    <row r="1954" ht="12">
      <c r="Q1954" s="50"/>
    </row>
    <row r="1955" ht="12">
      <c r="Q1955" s="50"/>
    </row>
    <row r="1956" ht="12">
      <c r="Q1956" s="50"/>
    </row>
    <row r="1957" ht="12">
      <c r="Q1957" s="50"/>
    </row>
    <row r="1958" ht="12">
      <c r="Q1958" s="50"/>
    </row>
    <row r="1959" ht="12">
      <c r="Q1959" s="50"/>
    </row>
    <row r="1960" ht="12">
      <c r="Q1960" s="50"/>
    </row>
    <row r="1961" ht="12">
      <c r="Q1961" s="50"/>
    </row>
    <row r="1962" ht="12">
      <c r="Q1962" s="50"/>
    </row>
    <row r="1963" ht="12">
      <c r="Q1963" s="50"/>
    </row>
    <row r="1964" ht="12">
      <c r="Q1964" s="50"/>
    </row>
    <row r="1965" ht="12">
      <c r="Q1965" s="50"/>
    </row>
    <row r="1966" ht="12">
      <c r="Q1966" s="50"/>
    </row>
    <row r="1967" ht="12">
      <c r="Q1967" s="50"/>
    </row>
    <row r="1968" ht="12">
      <c r="Q1968" s="50"/>
    </row>
    <row r="1969" ht="12">
      <c r="Q1969" s="50"/>
    </row>
    <row r="1970" ht="12">
      <c r="Q1970" s="50"/>
    </row>
    <row r="1971" ht="12">
      <c r="Q1971" s="50"/>
    </row>
    <row r="1972" ht="12">
      <c r="Q1972" s="50"/>
    </row>
    <row r="1973" ht="12">
      <c r="Q1973" s="50"/>
    </row>
    <row r="1974" ht="12">
      <c r="Q1974" s="50"/>
    </row>
    <row r="1975" ht="12">
      <c r="Q1975" s="50"/>
    </row>
    <row r="1976" ht="12">
      <c r="Q1976" s="50"/>
    </row>
    <row r="1977" ht="12">
      <c r="Q1977" s="50"/>
    </row>
    <row r="1978" ht="12">
      <c r="Q1978" s="50"/>
    </row>
    <row r="1979" ht="12">
      <c r="Q1979" s="50"/>
    </row>
    <row r="1980" ht="12">
      <c r="Q1980" s="50"/>
    </row>
    <row r="1981" ht="12">
      <c r="Q1981" s="50"/>
    </row>
    <row r="1982" ht="12">
      <c r="Q1982" s="50"/>
    </row>
    <row r="1983" ht="12">
      <c r="Q1983" s="50"/>
    </row>
    <row r="1984" ht="12">
      <c r="Q1984" s="50"/>
    </row>
    <row r="1985" ht="12">
      <c r="Q1985" s="50"/>
    </row>
    <row r="1986" ht="12">
      <c r="Q1986" s="50"/>
    </row>
    <row r="1987" ht="12">
      <c r="Q1987" s="50"/>
    </row>
    <row r="1988" ht="12">
      <c r="Q1988" s="50"/>
    </row>
    <row r="1989" ht="12">
      <c r="Q1989" s="50"/>
    </row>
    <row r="1990" ht="12">
      <c r="Q1990" s="50"/>
    </row>
    <row r="1991" ht="12">
      <c r="Q1991" s="50"/>
    </row>
    <row r="1992" ht="12">
      <c r="Q1992" s="50"/>
    </row>
    <row r="1993" ht="12">
      <c r="Q1993" s="50"/>
    </row>
    <row r="1994" ht="12">
      <c r="Q1994" s="50"/>
    </row>
    <row r="1995" ht="12">
      <c r="Q1995" s="50"/>
    </row>
    <row r="1996" ht="12">
      <c r="Q1996" s="50"/>
    </row>
    <row r="1997" ht="12">
      <c r="Q1997" s="50"/>
    </row>
    <row r="1998" ht="12">
      <c r="Q1998" s="50"/>
    </row>
    <row r="1999" ht="12">
      <c r="Q1999" s="50"/>
    </row>
    <row r="2000" ht="12">
      <c r="Q2000" s="50"/>
    </row>
    <row r="2001" ht="12">
      <c r="Q2001" s="50"/>
    </row>
    <row r="2002" ht="12">
      <c r="Q2002" s="50"/>
    </row>
    <row r="2003" ht="12">
      <c r="Q2003" s="50"/>
    </row>
    <row r="2004" ht="12">
      <c r="Q2004" s="50"/>
    </row>
    <row r="2005" ht="12">
      <c r="Q2005" s="50"/>
    </row>
    <row r="2006" ht="12">
      <c r="Q2006" s="50"/>
    </row>
    <row r="2007" ht="12">
      <c r="Q2007" s="50"/>
    </row>
    <row r="2008" ht="12">
      <c r="Q2008" s="50"/>
    </row>
    <row r="2009" ht="12">
      <c r="Q2009" s="50"/>
    </row>
    <row r="2010" ht="12">
      <c r="Q2010" s="50"/>
    </row>
    <row r="2011" ht="12">
      <c r="Q2011" s="50"/>
    </row>
    <row r="2012" ht="12">
      <c r="Q2012" s="50"/>
    </row>
    <row r="2013" ht="12">
      <c r="Q2013" s="50"/>
    </row>
    <row r="2014" ht="12">
      <c r="Q2014" s="50"/>
    </row>
    <row r="2015" ht="12">
      <c r="Q2015" s="50"/>
    </row>
    <row r="2016" ht="12">
      <c r="Q2016" s="50"/>
    </row>
    <row r="2017" ht="12">
      <c r="Q2017" s="50"/>
    </row>
    <row r="2018" ht="12">
      <c r="Q2018" s="50"/>
    </row>
    <row r="2019" ht="12">
      <c r="Q2019" s="50"/>
    </row>
    <row r="2020" ht="12">
      <c r="Q2020" s="50"/>
    </row>
    <row r="2021" ht="12">
      <c r="Q2021" s="50"/>
    </row>
    <row r="2022" ht="12">
      <c r="Q2022" s="50"/>
    </row>
    <row r="2023" ht="12">
      <c r="Q2023" s="50"/>
    </row>
    <row r="2024" ht="12">
      <c r="Q2024" s="50"/>
    </row>
    <row r="2025" ht="12">
      <c r="Q2025" s="50"/>
    </row>
    <row r="2026" ht="12">
      <c r="Q2026" s="50"/>
    </row>
    <row r="2027" ht="12">
      <c r="Q2027" s="50"/>
    </row>
    <row r="2028" ht="12">
      <c r="Q2028" s="50"/>
    </row>
    <row r="2029" ht="12">
      <c r="Q2029" s="50"/>
    </row>
    <row r="2030" ht="12">
      <c r="Q2030" s="50"/>
    </row>
    <row r="2031" ht="12">
      <c r="Q2031" s="50"/>
    </row>
    <row r="2032" ht="12">
      <c r="Q2032" s="50"/>
    </row>
    <row r="2033" ht="12">
      <c r="Q2033" s="50"/>
    </row>
    <row r="2034" ht="12">
      <c r="Q2034" s="50"/>
    </row>
    <row r="2035" ht="12">
      <c r="Q2035" s="50"/>
    </row>
    <row r="2036" ht="12">
      <c r="Q2036" s="50"/>
    </row>
    <row r="2037" ht="12">
      <c r="Q2037" s="50"/>
    </row>
    <row r="2038" ht="12">
      <c r="Q2038" s="50"/>
    </row>
    <row r="2039" ht="12">
      <c r="Q2039" s="50"/>
    </row>
    <row r="2040" ht="12">
      <c r="Q2040" s="50"/>
    </row>
    <row r="2041" ht="12">
      <c r="Q2041" s="50"/>
    </row>
    <row r="2042" ht="12">
      <c r="Q2042" s="50"/>
    </row>
    <row r="2043" ht="12">
      <c r="Q2043" s="50"/>
    </row>
    <row r="2044" ht="12">
      <c r="Q2044" s="50"/>
    </row>
    <row r="2045" ht="12">
      <c r="Q2045" s="50"/>
    </row>
    <row r="2046" ht="12">
      <c r="Q2046" s="50"/>
    </row>
    <row r="2047" ht="12">
      <c r="Q2047" s="50"/>
    </row>
    <row r="2048" ht="12">
      <c r="Q2048" s="50"/>
    </row>
    <row r="2049" ht="12">
      <c r="Q2049" s="50"/>
    </row>
    <row r="2050" ht="12">
      <c r="Q2050" s="50"/>
    </row>
    <row r="2051" ht="12">
      <c r="Q2051" s="50"/>
    </row>
    <row r="2052" ht="12">
      <c r="Q2052" s="50"/>
    </row>
    <row r="2053" ht="12">
      <c r="Q2053" s="50"/>
    </row>
    <row r="2054" ht="12">
      <c r="Q2054" s="50"/>
    </row>
    <row r="2055" ht="12">
      <c r="Q2055" s="50"/>
    </row>
    <row r="2056" ht="12">
      <c r="Q2056" s="50"/>
    </row>
    <row r="2057" ht="12">
      <c r="Q2057" s="50"/>
    </row>
    <row r="2058" ht="12">
      <c r="Q2058" s="50"/>
    </row>
    <row r="2059" ht="12">
      <c r="Q2059" s="50"/>
    </row>
    <row r="2060" ht="12">
      <c r="Q2060" s="50"/>
    </row>
    <row r="2061" ht="12">
      <c r="Q2061" s="50"/>
    </row>
    <row r="2062" ht="12">
      <c r="Q2062" s="50"/>
    </row>
    <row r="2063" ht="12">
      <c r="Q2063" s="50"/>
    </row>
    <row r="2064" ht="12">
      <c r="Q2064" s="50"/>
    </row>
    <row r="2065" ht="12">
      <c r="Q2065" s="50"/>
    </row>
    <row r="2066" ht="12">
      <c r="Q2066" s="50"/>
    </row>
    <row r="2067" ht="12">
      <c r="Q2067" s="50"/>
    </row>
    <row r="2068" ht="12">
      <c r="Q2068" s="50"/>
    </row>
    <row r="2069" ht="12">
      <c r="Q2069" s="50"/>
    </row>
    <row r="2070" ht="12">
      <c r="Q2070" s="50"/>
    </row>
    <row r="2071" ht="12">
      <c r="Q2071" s="50"/>
    </row>
    <row r="2072" ht="12">
      <c r="Q2072" s="50"/>
    </row>
    <row r="2073" ht="12">
      <c r="Q2073" s="50"/>
    </row>
    <row r="2074" ht="12">
      <c r="Q2074" s="50"/>
    </row>
    <row r="2075" ht="12">
      <c r="Q2075" s="50"/>
    </row>
    <row r="2076" ht="12">
      <c r="Q2076" s="50"/>
    </row>
    <row r="2077" ht="12">
      <c r="Q2077" s="50"/>
    </row>
    <row r="2078" ht="12">
      <c r="Q2078" s="50"/>
    </row>
    <row r="2079" ht="12">
      <c r="Q2079" s="50"/>
    </row>
    <row r="2080" ht="12">
      <c r="Q2080" s="50"/>
    </row>
    <row r="2081" ht="12">
      <c r="Q2081" s="50"/>
    </row>
    <row r="2082" ht="12">
      <c r="Q2082" s="50"/>
    </row>
    <row r="2083" ht="12">
      <c r="Q2083" s="50"/>
    </row>
    <row r="2084" ht="12">
      <c r="Q2084" s="50"/>
    </row>
    <row r="2085" ht="12">
      <c r="Q2085" s="50"/>
    </row>
    <row r="2086" ht="12">
      <c r="Q2086" s="50"/>
    </row>
    <row r="2087" ht="12">
      <c r="Q2087" s="50"/>
    </row>
    <row r="2088" ht="12">
      <c r="Q2088" s="50"/>
    </row>
    <row r="2089" ht="12">
      <c r="Q2089" s="50"/>
    </row>
    <row r="2090" ht="12">
      <c r="Q2090" s="50"/>
    </row>
    <row r="2091" ht="12">
      <c r="Q2091" s="50"/>
    </row>
    <row r="2092" ht="12">
      <c r="Q2092" s="50"/>
    </row>
    <row r="2093" ht="12">
      <c r="Q2093" s="50"/>
    </row>
    <row r="2094" ht="12">
      <c r="Q2094" s="50"/>
    </row>
    <row r="2095" ht="12">
      <c r="Q2095" s="50"/>
    </row>
    <row r="2096" ht="12">
      <c r="Q2096" s="50"/>
    </row>
    <row r="2097" ht="12">
      <c r="Q2097" s="50"/>
    </row>
    <row r="2098" ht="12">
      <c r="Q2098" s="50"/>
    </row>
    <row r="2099" ht="12">
      <c r="Q2099" s="50"/>
    </row>
    <row r="2100" ht="12">
      <c r="Q2100" s="50"/>
    </row>
    <row r="2101" ht="12">
      <c r="Q2101" s="50"/>
    </row>
    <row r="2102" ht="12">
      <c r="Q2102" s="50"/>
    </row>
    <row r="2103" ht="12">
      <c r="Q2103" s="50"/>
    </row>
    <row r="2104" ht="12">
      <c r="Q2104" s="50"/>
    </row>
    <row r="2105" ht="12">
      <c r="Q2105" s="50"/>
    </row>
    <row r="2106" ht="12">
      <c r="Q2106" s="50"/>
    </row>
    <row r="2107" ht="12">
      <c r="Q2107" s="50"/>
    </row>
    <row r="2108" ht="12">
      <c r="Q2108" s="50"/>
    </row>
    <row r="2109" ht="12">
      <c r="Q2109" s="50"/>
    </row>
    <row r="2110" ht="12">
      <c r="Q2110" s="50"/>
    </row>
    <row r="2111" ht="12">
      <c r="Q2111" s="50"/>
    </row>
    <row r="2112" ht="12">
      <c r="Q2112" s="50"/>
    </row>
    <row r="2113" ht="12">
      <c r="Q2113" s="50"/>
    </row>
    <row r="2114" ht="12">
      <c r="Q2114" s="50"/>
    </row>
    <row r="2115" ht="12">
      <c r="Q2115" s="50"/>
    </row>
    <row r="2116" ht="12">
      <c r="Q2116" s="50"/>
    </row>
    <row r="2117" ht="12">
      <c r="Q2117" s="50"/>
    </row>
    <row r="2118" ht="12">
      <c r="Q2118" s="50"/>
    </row>
    <row r="2119" ht="12">
      <c r="Q2119" s="50"/>
    </row>
    <row r="2120" ht="12">
      <c r="Q2120" s="50"/>
    </row>
    <row r="2121" ht="12">
      <c r="Q2121" s="50"/>
    </row>
    <row r="2122" ht="12">
      <c r="Q2122" s="50"/>
    </row>
    <row r="2123" ht="12">
      <c r="Q2123" s="50"/>
    </row>
    <row r="2124" ht="12">
      <c r="Q2124" s="50"/>
    </row>
    <row r="2125" ht="12">
      <c r="Q2125" s="50"/>
    </row>
    <row r="2126" ht="12">
      <c r="Q2126" s="50"/>
    </row>
    <row r="2127" ht="12">
      <c r="Q2127" s="50"/>
    </row>
    <row r="2128" ht="12">
      <c r="Q2128" s="50"/>
    </row>
    <row r="2129" ht="12">
      <c r="Q2129" s="50"/>
    </row>
    <row r="2130" ht="12">
      <c r="Q2130" s="50"/>
    </row>
    <row r="2131" ht="12">
      <c r="Q2131" s="50"/>
    </row>
    <row r="2132" ht="12">
      <c r="Q2132" s="50"/>
    </row>
    <row r="2133" ht="12">
      <c r="Q2133" s="50"/>
    </row>
    <row r="2134" ht="12">
      <c r="Q2134" s="50"/>
    </row>
    <row r="2135" ht="12">
      <c r="Q2135" s="50"/>
    </row>
    <row r="2136" ht="12">
      <c r="Q2136" s="50"/>
    </row>
    <row r="2137" ht="12">
      <c r="Q2137" s="50"/>
    </row>
    <row r="2138" ht="12">
      <c r="Q2138" s="50"/>
    </row>
    <row r="2139" ht="12">
      <c r="Q2139" s="50"/>
    </row>
    <row r="2140" ht="12">
      <c r="Q2140" s="50"/>
    </row>
    <row r="2141" ht="12">
      <c r="Q2141" s="50"/>
    </row>
    <row r="2142" ht="12">
      <c r="Q2142" s="50"/>
    </row>
    <row r="2143" ht="12">
      <c r="Q2143" s="50"/>
    </row>
    <row r="2144" ht="12">
      <c r="Q2144" s="50"/>
    </row>
    <row r="2145" ht="12">
      <c r="Q2145" s="50"/>
    </row>
    <row r="2146" ht="12">
      <c r="Q2146" s="50"/>
    </row>
    <row r="2147" ht="12">
      <c r="Q2147" s="50"/>
    </row>
    <row r="2148" ht="12">
      <c r="Q2148" s="50"/>
    </row>
    <row r="2149" ht="12">
      <c r="Q2149" s="50"/>
    </row>
    <row r="2150" ht="12">
      <c r="Q2150" s="50"/>
    </row>
    <row r="2151" ht="12">
      <c r="Q2151" s="50"/>
    </row>
    <row r="2152" ht="12">
      <c r="Q2152" s="50"/>
    </row>
    <row r="2153" ht="12">
      <c r="Q2153" s="50"/>
    </row>
    <row r="2154" ht="12">
      <c r="Q2154" s="50"/>
    </row>
    <row r="2155" ht="12">
      <c r="Q2155" s="50"/>
    </row>
    <row r="2156" ht="12">
      <c r="Q2156" s="50"/>
    </row>
    <row r="2157" ht="12">
      <c r="Q2157" s="50"/>
    </row>
    <row r="2158" ht="12">
      <c r="Q2158" s="50"/>
    </row>
    <row r="2159" ht="12">
      <c r="Q2159" s="50"/>
    </row>
    <row r="2160" ht="12">
      <c r="Q2160" s="50"/>
    </row>
    <row r="2161" ht="12">
      <c r="Q2161" s="50"/>
    </row>
    <row r="2162" ht="12">
      <c r="Q2162" s="50"/>
    </row>
    <row r="2163" ht="12">
      <c r="Q2163" s="50"/>
    </row>
    <row r="2164" ht="12">
      <c r="Q2164" s="50"/>
    </row>
    <row r="2165" ht="12">
      <c r="Q2165" s="50"/>
    </row>
    <row r="2166" ht="12">
      <c r="Q2166" s="50"/>
    </row>
    <row r="2167" ht="12">
      <c r="Q2167" s="50"/>
    </row>
    <row r="2168" ht="12">
      <c r="Q2168" s="50"/>
    </row>
    <row r="2169" ht="12">
      <c r="Q2169" s="50"/>
    </row>
    <row r="2170" ht="12">
      <c r="Q2170" s="50"/>
    </row>
    <row r="2171" ht="12">
      <c r="Q2171" s="50"/>
    </row>
    <row r="2172" ht="12">
      <c r="Q2172" s="50"/>
    </row>
    <row r="2173" ht="12">
      <c r="Q2173" s="50"/>
    </row>
    <row r="2174" ht="12">
      <c r="Q2174" s="50"/>
    </row>
    <row r="2175" ht="12">
      <c r="Q2175" s="50"/>
    </row>
    <row r="2176" ht="12">
      <c r="Q2176" s="50"/>
    </row>
    <row r="2177" ht="12">
      <c r="Q2177" s="50"/>
    </row>
    <row r="2178" ht="12">
      <c r="Q2178" s="50"/>
    </row>
    <row r="2179" ht="12">
      <c r="Q2179" s="50"/>
    </row>
    <row r="2180" ht="12">
      <c r="Q2180" s="50"/>
    </row>
    <row r="2181" ht="12">
      <c r="Q2181" s="50"/>
    </row>
    <row r="2182" ht="12">
      <c r="Q2182" s="50"/>
    </row>
    <row r="2183" ht="12">
      <c r="Q2183" s="50"/>
    </row>
    <row r="2184" ht="12">
      <c r="Q2184" s="50"/>
    </row>
    <row r="2185" ht="12">
      <c r="Q2185" s="50"/>
    </row>
    <row r="2186" ht="12">
      <c r="Q2186" s="50"/>
    </row>
    <row r="2187" ht="12">
      <c r="Q2187" s="50"/>
    </row>
    <row r="2188" ht="12">
      <c r="Q2188" s="50"/>
    </row>
    <row r="2189" ht="12">
      <c r="Q2189" s="50"/>
    </row>
    <row r="2190" ht="12">
      <c r="Q2190" s="50"/>
    </row>
    <row r="2191" ht="12">
      <c r="Q2191" s="50"/>
    </row>
    <row r="2192" ht="12">
      <c r="Q2192" s="50"/>
    </row>
    <row r="2193" ht="12">
      <c r="Q2193" s="50"/>
    </row>
    <row r="2194" ht="12">
      <c r="Q2194" s="50"/>
    </row>
    <row r="2195" ht="12">
      <c r="Q2195" s="50"/>
    </row>
    <row r="2196" ht="12">
      <c r="Q2196" s="50"/>
    </row>
    <row r="2197" ht="12">
      <c r="Q2197" s="50"/>
    </row>
    <row r="2198" ht="12">
      <c r="Q2198" s="50"/>
    </row>
    <row r="2199" ht="12">
      <c r="Q2199" s="50"/>
    </row>
    <row r="2200" ht="12">
      <c r="Q2200" s="50"/>
    </row>
    <row r="2201" ht="12">
      <c r="Q2201" s="50"/>
    </row>
    <row r="2202" ht="12">
      <c r="Q2202" s="50"/>
    </row>
    <row r="2203" ht="12">
      <c r="Q2203" s="50"/>
    </row>
    <row r="2204" ht="12">
      <c r="Q2204" s="50"/>
    </row>
    <row r="2205" ht="12">
      <c r="Q2205" s="50"/>
    </row>
    <row r="2206" ht="12">
      <c r="Q2206" s="50"/>
    </row>
    <row r="2207" ht="12">
      <c r="Q2207" s="50"/>
    </row>
    <row r="2208" ht="12">
      <c r="Q2208" s="50"/>
    </row>
    <row r="2209" ht="12">
      <c r="Q2209" s="50"/>
    </row>
    <row r="2210" ht="12">
      <c r="Q2210" s="50"/>
    </row>
    <row r="2211" ht="12">
      <c r="Q2211" s="50"/>
    </row>
    <row r="2212" ht="12">
      <c r="Q2212" s="50"/>
    </row>
    <row r="2213" ht="12">
      <c r="Q2213" s="50"/>
    </row>
    <row r="2214" ht="12">
      <c r="Q2214" s="50"/>
    </row>
    <row r="2215" ht="12">
      <c r="Q2215" s="50"/>
    </row>
    <row r="2216" ht="12">
      <c r="Q2216" s="50"/>
    </row>
    <row r="2217" ht="12">
      <c r="Q2217" s="50"/>
    </row>
    <row r="2218" ht="12">
      <c r="Q2218" s="50"/>
    </row>
    <row r="2219" ht="12">
      <c r="Q2219" s="50"/>
    </row>
    <row r="2220" ht="12">
      <c r="Q2220" s="50"/>
    </row>
    <row r="2221" ht="12">
      <c r="Q2221" s="50"/>
    </row>
    <row r="2222" ht="12">
      <c r="Q2222" s="50"/>
    </row>
    <row r="2223" ht="12">
      <c r="Q2223" s="50"/>
    </row>
    <row r="2224" ht="12">
      <c r="Q2224" s="50"/>
    </row>
    <row r="2225" ht="12">
      <c r="Q2225" s="50"/>
    </row>
    <row r="2226" ht="12">
      <c r="Q2226" s="50"/>
    </row>
    <row r="2227" ht="12">
      <c r="Q2227" s="50"/>
    </row>
    <row r="2228" ht="12">
      <c r="Q2228" s="50"/>
    </row>
    <row r="2229" ht="12">
      <c r="Q2229" s="50"/>
    </row>
    <row r="2230" ht="12">
      <c r="Q2230" s="50"/>
    </row>
    <row r="2231" ht="12">
      <c r="Q2231" s="50"/>
    </row>
    <row r="2232" ht="12">
      <c r="Q2232" s="50"/>
    </row>
    <row r="2233" ht="12">
      <c r="Q2233" s="50"/>
    </row>
    <row r="2234" ht="12">
      <c r="Q2234" s="50"/>
    </row>
    <row r="2235" ht="12">
      <c r="Q2235" s="50"/>
    </row>
    <row r="2236" ht="12">
      <c r="Q2236" s="50"/>
    </row>
    <row r="2237" ht="12">
      <c r="Q2237" s="50"/>
    </row>
    <row r="2238" ht="12">
      <c r="Q2238" s="50"/>
    </row>
    <row r="2239" ht="12">
      <c r="Q2239" s="50"/>
    </row>
    <row r="2240" ht="12">
      <c r="Q2240" s="50"/>
    </row>
    <row r="2241" ht="12">
      <c r="Q2241" s="50"/>
    </row>
    <row r="2242" ht="12">
      <c r="Q2242" s="50"/>
    </row>
    <row r="2243" ht="12">
      <c r="Q2243" s="50"/>
    </row>
    <row r="2244" ht="12">
      <c r="Q2244" s="50"/>
    </row>
    <row r="2245" ht="12">
      <c r="Q2245" s="50"/>
    </row>
    <row r="2246" ht="12">
      <c r="Q2246" s="50"/>
    </row>
    <row r="2247" ht="12">
      <c r="Q2247" s="50"/>
    </row>
    <row r="2248" ht="12">
      <c r="Q2248" s="50"/>
    </row>
    <row r="2249" ht="12">
      <c r="Q2249" s="50"/>
    </row>
    <row r="2250" ht="12">
      <c r="Q2250" s="50"/>
    </row>
    <row r="2251" ht="12">
      <c r="Q2251" s="50"/>
    </row>
    <row r="2252" ht="12">
      <c r="Q2252" s="50"/>
    </row>
    <row r="2253" ht="12">
      <c r="Q2253" s="50"/>
    </row>
    <row r="2254" ht="12">
      <c r="Q2254" s="50"/>
    </row>
    <row r="2255" ht="12">
      <c r="Q2255" s="50"/>
    </row>
    <row r="2256" ht="12">
      <c r="Q2256" s="50"/>
    </row>
    <row r="2257" ht="12">
      <c r="Q2257" s="50"/>
    </row>
    <row r="2258" ht="12">
      <c r="Q2258" s="50"/>
    </row>
    <row r="2259" ht="12">
      <c r="Q2259" s="50"/>
    </row>
    <row r="2260" ht="12">
      <c r="Q2260" s="50"/>
    </row>
    <row r="2261" ht="12">
      <c r="Q2261" s="50"/>
    </row>
    <row r="2262" ht="12">
      <c r="Q2262" s="50"/>
    </row>
    <row r="2263" ht="12">
      <c r="Q2263" s="50"/>
    </row>
    <row r="2264" ht="12">
      <c r="Q2264" s="50"/>
    </row>
    <row r="2265" ht="12">
      <c r="Q2265" s="50"/>
    </row>
    <row r="2266" ht="12">
      <c r="Q2266" s="50"/>
    </row>
    <row r="2267" ht="12">
      <c r="Q2267" s="50"/>
    </row>
    <row r="2268" ht="12">
      <c r="Q2268" s="50"/>
    </row>
    <row r="2269" ht="12">
      <c r="Q2269" s="50"/>
    </row>
    <row r="2270" ht="12">
      <c r="Q2270" s="50"/>
    </row>
    <row r="2271" ht="12">
      <c r="Q2271" s="50"/>
    </row>
    <row r="2272" ht="12">
      <c r="Q2272" s="50"/>
    </row>
    <row r="2273" ht="12">
      <c r="Q2273" s="50"/>
    </row>
    <row r="2274" ht="12">
      <c r="Q2274" s="50"/>
    </row>
    <row r="2275" ht="12">
      <c r="Q2275" s="50"/>
    </row>
    <row r="2276" ht="12">
      <c r="Q2276" s="50"/>
    </row>
    <row r="2277" ht="12">
      <c r="Q2277" s="50"/>
    </row>
    <row r="2278" ht="12">
      <c r="Q2278" s="50"/>
    </row>
    <row r="2279" ht="12">
      <c r="Q2279" s="50"/>
    </row>
    <row r="2280" ht="12">
      <c r="Q2280" s="50"/>
    </row>
    <row r="2281" ht="12">
      <c r="Q2281" s="50"/>
    </row>
    <row r="2282" ht="12">
      <c r="Q2282" s="50"/>
    </row>
    <row r="2283" ht="12">
      <c r="Q2283" s="50"/>
    </row>
    <row r="2284" ht="12">
      <c r="Q2284" s="50"/>
    </row>
    <row r="2285" ht="12">
      <c r="Q2285" s="50"/>
    </row>
    <row r="2286" ht="12">
      <c r="Q2286" s="50"/>
    </row>
    <row r="2287" ht="12">
      <c r="Q2287" s="50"/>
    </row>
    <row r="2288" ht="12">
      <c r="Q2288" s="50"/>
    </row>
    <row r="2289" ht="12">
      <c r="Q2289" s="50"/>
    </row>
    <row r="2290" ht="12">
      <c r="Q2290" s="50"/>
    </row>
    <row r="2291" ht="12">
      <c r="Q2291" s="50"/>
    </row>
    <row r="2292" ht="12">
      <c r="Q2292" s="50"/>
    </row>
    <row r="2293" ht="12">
      <c r="Q2293" s="50"/>
    </row>
    <row r="2294" ht="12">
      <c r="Q2294" s="50"/>
    </row>
    <row r="2295" ht="12">
      <c r="Q2295" s="50"/>
    </row>
    <row r="2296" ht="12">
      <c r="Q2296" s="50"/>
    </row>
    <row r="2297" ht="12">
      <c r="Q2297" s="50"/>
    </row>
    <row r="2298" ht="12">
      <c r="Q2298" s="50"/>
    </row>
    <row r="2299" ht="12">
      <c r="Q2299" s="50"/>
    </row>
    <row r="2300" ht="12">
      <c r="Q2300" s="50"/>
    </row>
    <row r="2301" ht="12">
      <c r="Q2301" s="50"/>
    </row>
    <row r="2302" ht="12">
      <c r="Q2302" s="50"/>
    </row>
    <row r="2303" ht="12">
      <c r="Q2303" s="50"/>
    </row>
    <row r="2304" ht="12">
      <c r="Q2304" s="50"/>
    </row>
    <row r="2305" ht="12">
      <c r="Q2305" s="50"/>
    </row>
    <row r="2306" ht="12">
      <c r="Q2306" s="50"/>
    </row>
    <row r="2307" ht="12">
      <c r="Q2307" s="50"/>
    </row>
    <row r="2308" ht="12">
      <c r="Q2308" s="50"/>
    </row>
    <row r="2309" ht="12">
      <c r="Q2309" s="50"/>
    </row>
    <row r="2310" ht="12">
      <c r="Q2310" s="50"/>
    </row>
    <row r="2311" ht="12">
      <c r="Q2311" s="50"/>
    </row>
    <row r="2312" ht="12">
      <c r="Q2312" s="50"/>
    </row>
    <row r="2313" ht="12">
      <c r="Q2313" s="50"/>
    </row>
    <row r="2314" ht="12">
      <c r="Q2314" s="50"/>
    </row>
    <row r="2315" ht="12">
      <c r="Q2315" s="50"/>
    </row>
    <row r="2316" ht="12">
      <c r="Q2316" s="50"/>
    </row>
    <row r="2317" ht="12">
      <c r="Q2317" s="50"/>
    </row>
    <row r="2318" ht="12">
      <c r="Q2318" s="50"/>
    </row>
    <row r="2319" ht="12">
      <c r="Q2319" s="50"/>
    </row>
    <row r="2320" ht="12">
      <c r="Q2320" s="50"/>
    </row>
    <row r="2321" ht="12">
      <c r="Q2321" s="50"/>
    </row>
    <row r="2322" ht="12">
      <c r="Q2322" s="50"/>
    </row>
    <row r="2323" ht="12">
      <c r="Q2323" s="50"/>
    </row>
    <row r="2324" ht="12">
      <c r="Q2324" s="50"/>
    </row>
    <row r="2325" ht="12">
      <c r="Q2325" s="50"/>
    </row>
    <row r="2326" ht="12">
      <c r="Q2326" s="50"/>
    </row>
    <row r="2327" ht="12">
      <c r="Q2327" s="50"/>
    </row>
    <row r="2328" ht="12">
      <c r="Q2328" s="50"/>
    </row>
    <row r="2329" ht="12">
      <c r="Q2329" s="50"/>
    </row>
    <row r="2330" ht="12">
      <c r="Q2330" s="50"/>
    </row>
    <row r="2331" ht="12">
      <c r="Q2331" s="50"/>
    </row>
    <row r="2332" ht="12">
      <c r="Q2332" s="50"/>
    </row>
    <row r="2333" ht="12">
      <c r="Q2333" s="50"/>
    </row>
    <row r="2334" ht="12">
      <c r="Q2334" s="50"/>
    </row>
    <row r="2335" ht="12">
      <c r="Q2335" s="50"/>
    </row>
    <row r="2336" ht="12">
      <c r="Q2336" s="50"/>
    </row>
    <row r="2337" ht="12">
      <c r="Q2337" s="50"/>
    </row>
    <row r="2338" ht="12">
      <c r="Q2338" s="50"/>
    </row>
    <row r="2339" ht="12">
      <c r="Q2339" s="50"/>
    </row>
    <row r="2340" ht="12">
      <c r="Q2340" s="50"/>
    </row>
    <row r="2341" ht="12">
      <c r="Q2341" s="50"/>
    </row>
    <row r="2342" ht="12">
      <c r="Q2342" s="50"/>
    </row>
    <row r="2343" ht="12">
      <c r="Q2343" s="50"/>
    </row>
    <row r="2344" ht="12">
      <c r="Q2344" s="50"/>
    </row>
    <row r="2345" ht="12">
      <c r="Q2345" s="50"/>
    </row>
    <row r="2346" ht="12">
      <c r="Q2346" s="50"/>
    </row>
    <row r="2347" ht="12">
      <c r="Q2347" s="50"/>
    </row>
    <row r="2348" ht="12">
      <c r="Q2348" s="50"/>
    </row>
    <row r="2349" ht="12">
      <c r="Q2349" s="50"/>
    </row>
    <row r="2350" ht="12">
      <c r="Q2350" s="50"/>
    </row>
    <row r="2351" ht="12">
      <c r="Q2351" s="50"/>
    </row>
    <row r="2352" ht="12">
      <c r="Q2352" s="50"/>
    </row>
    <row r="2353" ht="12">
      <c r="Q2353" s="50"/>
    </row>
    <row r="2354" ht="12">
      <c r="Q2354" s="50"/>
    </row>
    <row r="2355" ht="12">
      <c r="Q2355" s="50"/>
    </row>
    <row r="2356" ht="12">
      <c r="Q2356" s="50"/>
    </row>
    <row r="2357" ht="12">
      <c r="Q2357" s="50"/>
    </row>
    <row r="2358" ht="12">
      <c r="Q2358" s="50"/>
    </row>
    <row r="2359" ht="12">
      <c r="Q2359" s="50"/>
    </row>
    <row r="2360" ht="12">
      <c r="Q2360" s="50"/>
    </row>
    <row r="2361" ht="12">
      <c r="Q2361" s="50"/>
    </row>
    <row r="2362" ht="12">
      <c r="Q2362" s="50"/>
    </row>
    <row r="2363" ht="12">
      <c r="Q2363" s="50"/>
    </row>
    <row r="2364" ht="12">
      <c r="Q2364" s="50"/>
    </row>
    <row r="2365" ht="12">
      <c r="Q2365" s="50"/>
    </row>
    <row r="2366" ht="12">
      <c r="Q2366" s="50"/>
    </row>
    <row r="2367" ht="12">
      <c r="Q2367" s="50"/>
    </row>
    <row r="2368" ht="12">
      <c r="Q2368" s="50"/>
    </row>
    <row r="2369" ht="12">
      <c r="Q2369" s="50"/>
    </row>
    <row r="2370" ht="12">
      <c r="Q2370" s="50"/>
    </row>
    <row r="2371" ht="12">
      <c r="Q2371" s="50"/>
    </row>
    <row r="2372" ht="12">
      <c r="Q2372" s="50"/>
    </row>
    <row r="2373" ht="12">
      <c r="Q2373" s="50"/>
    </row>
    <row r="2374" ht="12">
      <c r="Q2374" s="50"/>
    </row>
    <row r="2375" ht="12">
      <c r="Q2375" s="50"/>
    </row>
    <row r="2376" ht="12">
      <c r="Q2376" s="50"/>
    </row>
    <row r="2377" ht="12">
      <c r="Q2377" s="50"/>
    </row>
    <row r="2378" ht="12">
      <c r="Q2378" s="50"/>
    </row>
    <row r="2379" ht="12">
      <c r="Q2379" s="50"/>
    </row>
    <row r="2380" ht="12">
      <c r="Q2380" s="50"/>
    </row>
    <row r="2381" ht="12">
      <c r="Q2381" s="50"/>
    </row>
    <row r="2382" ht="12">
      <c r="Q2382" s="50"/>
    </row>
    <row r="2383" ht="12">
      <c r="Q2383" s="50"/>
    </row>
    <row r="2384" ht="12">
      <c r="Q2384" s="50"/>
    </row>
    <row r="2385" ht="12">
      <c r="Q2385" s="50"/>
    </row>
    <row r="2386" ht="12">
      <c r="Q2386" s="50"/>
    </row>
    <row r="2387" ht="12">
      <c r="Q2387" s="50"/>
    </row>
    <row r="2388" ht="12">
      <c r="Q2388" s="50"/>
    </row>
    <row r="2389" ht="12">
      <c r="Q2389" s="50"/>
    </row>
    <row r="2390" ht="12">
      <c r="Q2390" s="50"/>
    </row>
    <row r="2391" ht="12">
      <c r="Q2391" s="50"/>
    </row>
    <row r="2392" ht="12">
      <c r="Q2392" s="50"/>
    </row>
    <row r="2393" ht="12">
      <c r="Q2393" s="50"/>
    </row>
    <row r="2394" ht="12">
      <c r="Q2394" s="50"/>
    </row>
    <row r="2395" ht="12">
      <c r="Q2395" s="50"/>
    </row>
    <row r="2396" ht="12">
      <c r="Q2396" s="50"/>
    </row>
    <row r="2397" ht="12">
      <c r="Q2397" s="50"/>
    </row>
    <row r="2398" ht="12">
      <c r="Q2398" s="50"/>
    </row>
    <row r="2399" ht="12">
      <c r="Q2399" s="50"/>
    </row>
    <row r="2400" ht="12">
      <c r="Q2400" s="50"/>
    </row>
    <row r="2401" ht="12">
      <c r="Q2401" s="50"/>
    </row>
    <row r="2402" ht="12">
      <c r="Q2402" s="50"/>
    </row>
    <row r="2403" ht="12">
      <c r="Q2403" s="50"/>
    </row>
    <row r="2404" ht="12">
      <c r="Q2404" s="50"/>
    </row>
    <row r="2405" ht="12">
      <c r="Q2405" s="50"/>
    </row>
    <row r="2406" ht="12">
      <c r="Q2406" s="50"/>
    </row>
    <row r="2407" ht="12">
      <c r="Q2407" s="50"/>
    </row>
    <row r="2408" ht="12">
      <c r="Q2408" s="50"/>
    </row>
    <row r="2409" ht="12">
      <c r="Q2409" s="50"/>
    </row>
    <row r="2410" ht="12">
      <c r="Q2410" s="50"/>
    </row>
    <row r="2411" ht="12">
      <c r="Q2411" s="50"/>
    </row>
    <row r="2412" ht="12">
      <c r="Q2412" s="50"/>
    </row>
    <row r="2413" ht="12">
      <c r="Q2413" s="50"/>
    </row>
    <row r="2414" ht="12">
      <c r="Q2414" s="50"/>
    </row>
    <row r="2415" ht="12">
      <c r="Q2415" s="50"/>
    </row>
    <row r="2416" ht="12">
      <c r="Q2416" s="50"/>
    </row>
    <row r="2417" ht="12">
      <c r="Q2417" s="50"/>
    </row>
    <row r="2418" ht="12">
      <c r="Q2418" s="50"/>
    </row>
    <row r="2419" ht="12">
      <c r="Q2419" s="50"/>
    </row>
    <row r="2420" ht="12">
      <c r="Q2420" s="50"/>
    </row>
    <row r="2421" ht="12">
      <c r="Q2421" s="50"/>
    </row>
    <row r="2422" ht="12">
      <c r="Q2422" s="50"/>
    </row>
    <row r="2423" ht="12">
      <c r="Q2423" s="50"/>
    </row>
    <row r="2424" ht="12">
      <c r="Q2424" s="50"/>
    </row>
    <row r="2425" ht="12">
      <c r="Q2425" s="50"/>
    </row>
    <row r="2426" ht="12">
      <c r="Q2426" s="50"/>
    </row>
    <row r="2427" ht="12">
      <c r="Q2427" s="50"/>
    </row>
    <row r="2428" ht="12">
      <c r="Q2428" s="50"/>
    </row>
    <row r="2429" ht="12">
      <c r="Q2429" s="50"/>
    </row>
    <row r="2430" ht="12">
      <c r="Q2430" s="50"/>
    </row>
    <row r="2431" ht="12">
      <c r="Q2431" s="50"/>
    </row>
    <row r="2432" ht="12">
      <c r="Q2432" s="50"/>
    </row>
    <row r="2433" ht="12">
      <c r="Q2433" s="50"/>
    </row>
    <row r="2434" ht="12">
      <c r="Q2434" s="50"/>
    </row>
    <row r="2435" ht="12">
      <c r="Q2435" s="50"/>
    </row>
    <row r="2436" ht="12">
      <c r="Q2436" s="50"/>
    </row>
    <row r="2437" ht="12">
      <c r="Q2437" s="50"/>
    </row>
    <row r="2438" ht="12">
      <c r="Q2438" s="50"/>
    </row>
    <row r="2439" ht="12">
      <c r="Q2439" s="50"/>
    </row>
    <row r="2440" ht="12">
      <c r="Q2440" s="50"/>
    </row>
    <row r="2441" ht="12">
      <c r="Q2441" s="50"/>
    </row>
    <row r="2442" ht="12">
      <c r="Q2442" s="50"/>
    </row>
    <row r="2443" ht="12">
      <c r="Q2443" s="50"/>
    </row>
    <row r="2444" ht="12">
      <c r="Q2444" s="50"/>
    </row>
    <row r="2445" ht="12">
      <c r="Q2445" s="50"/>
    </row>
    <row r="2446" ht="12">
      <c r="Q2446" s="50"/>
    </row>
    <row r="2447" ht="12">
      <c r="Q2447" s="50"/>
    </row>
    <row r="2448" ht="12">
      <c r="Q2448" s="50"/>
    </row>
    <row r="2449" ht="12">
      <c r="Q2449" s="50"/>
    </row>
    <row r="2450" ht="12">
      <c r="Q2450" s="50"/>
    </row>
    <row r="2451" ht="12">
      <c r="Q2451" s="50"/>
    </row>
    <row r="2452" ht="12">
      <c r="Q2452" s="50"/>
    </row>
    <row r="2453" ht="12">
      <c r="Q2453" s="50"/>
    </row>
    <row r="2454" ht="12">
      <c r="Q2454" s="50"/>
    </row>
    <row r="2455" ht="12">
      <c r="Q2455" s="50"/>
    </row>
    <row r="2456" ht="12">
      <c r="Q2456" s="50"/>
    </row>
    <row r="2457" ht="12">
      <c r="Q2457" s="50"/>
    </row>
    <row r="2458" ht="12">
      <c r="Q2458" s="50"/>
    </row>
    <row r="2459" ht="12">
      <c r="Q2459" s="50"/>
    </row>
    <row r="2460" ht="12">
      <c r="Q2460" s="50"/>
    </row>
    <row r="2461" ht="12">
      <c r="Q2461" s="50"/>
    </row>
    <row r="2462" ht="12">
      <c r="Q2462" s="50"/>
    </row>
    <row r="2463" ht="12">
      <c r="Q2463" s="50"/>
    </row>
    <row r="2464" ht="12">
      <c r="Q2464" s="50"/>
    </row>
    <row r="2465" ht="12">
      <c r="Q2465" s="50"/>
    </row>
    <row r="2466" ht="12">
      <c r="Q2466" s="50"/>
    </row>
    <row r="2467" ht="12">
      <c r="Q2467" s="50"/>
    </row>
    <row r="2468" ht="12">
      <c r="Q2468" s="50"/>
    </row>
    <row r="2469" ht="12">
      <c r="Q2469" s="50"/>
    </row>
    <row r="2470" ht="12">
      <c r="Q2470" s="50"/>
    </row>
    <row r="2471" ht="12">
      <c r="Q2471" s="50"/>
    </row>
    <row r="2472" ht="12">
      <c r="Q2472" s="50"/>
    </row>
    <row r="2473" ht="12">
      <c r="Q2473" s="50"/>
    </row>
    <row r="2474" ht="12">
      <c r="Q2474" s="50"/>
    </row>
    <row r="2475" ht="12">
      <c r="Q2475" s="50"/>
    </row>
    <row r="2476" ht="12">
      <c r="Q2476" s="50"/>
    </row>
    <row r="2477" ht="12">
      <c r="Q2477" s="50"/>
    </row>
    <row r="2478" ht="12">
      <c r="Q2478" s="50"/>
    </row>
    <row r="2479" ht="12">
      <c r="Q2479" s="50"/>
    </row>
    <row r="2480" ht="12">
      <c r="Q2480" s="50"/>
    </row>
    <row r="2481" ht="12">
      <c r="Q2481" s="50"/>
    </row>
    <row r="2482" ht="12">
      <c r="Q2482" s="50"/>
    </row>
    <row r="2483" ht="12">
      <c r="Q2483" s="50"/>
    </row>
    <row r="2484" ht="12">
      <c r="Q2484" s="50"/>
    </row>
    <row r="2485" ht="12">
      <c r="Q2485" s="50"/>
    </row>
    <row r="2486" ht="12">
      <c r="Q2486" s="50"/>
    </row>
    <row r="2487" ht="12">
      <c r="Q2487" s="50"/>
    </row>
    <row r="2488" ht="12">
      <c r="Q2488" s="50"/>
    </row>
    <row r="2489" ht="12">
      <c r="Q2489" s="50"/>
    </row>
    <row r="2490" ht="12">
      <c r="Q2490" s="50"/>
    </row>
    <row r="2491" ht="12">
      <c r="Q2491" s="50"/>
    </row>
    <row r="2492" ht="12">
      <c r="Q2492" s="50"/>
    </row>
    <row r="2493" ht="12">
      <c r="Q2493" s="50"/>
    </row>
    <row r="2494" ht="12">
      <c r="Q2494" s="50"/>
    </row>
    <row r="2495" ht="12">
      <c r="Q2495" s="50"/>
    </row>
    <row r="2496" ht="12">
      <c r="Q2496" s="50"/>
    </row>
    <row r="2497" ht="12">
      <c r="Q2497" s="50"/>
    </row>
    <row r="2498" ht="12">
      <c r="Q2498" s="50"/>
    </row>
    <row r="2499" ht="12">
      <c r="Q2499" s="50"/>
    </row>
    <row r="2500" ht="12">
      <c r="Q2500" s="50"/>
    </row>
    <row r="2501" ht="12">
      <c r="Q2501" s="50"/>
    </row>
    <row r="2502" ht="12">
      <c r="Q2502" s="50"/>
    </row>
    <row r="2503" ht="12">
      <c r="Q2503" s="50"/>
    </row>
    <row r="2504" ht="12">
      <c r="Q2504" s="50"/>
    </row>
    <row r="2505" ht="12">
      <c r="Q2505" s="50"/>
    </row>
    <row r="2506" ht="12">
      <c r="Q2506" s="50"/>
    </row>
    <row r="2507" ht="12">
      <c r="Q2507" s="50"/>
    </row>
    <row r="2508" ht="12">
      <c r="Q2508" s="50"/>
    </row>
    <row r="2509" ht="12">
      <c r="Q2509" s="50"/>
    </row>
    <row r="2510" ht="12">
      <c r="Q2510" s="50"/>
    </row>
    <row r="2511" ht="12">
      <c r="Q2511" s="50"/>
    </row>
    <row r="2512" ht="12">
      <c r="Q2512" s="50"/>
    </row>
    <row r="2513" ht="12">
      <c r="Q2513" s="50"/>
    </row>
    <row r="2514" ht="12">
      <c r="Q2514" s="50"/>
    </row>
    <row r="2515" ht="12">
      <c r="Q2515" s="50"/>
    </row>
    <row r="2516" ht="12">
      <c r="Q2516" s="50"/>
    </row>
    <row r="2517" ht="12">
      <c r="Q2517" s="50"/>
    </row>
    <row r="2518" ht="12">
      <c r="Q2518" s="50"/>
    </row>
    <row r="2519" ht="12">
      <c r="Q2519" s="50"/>
    </row>
    <row r="2520" ht="12">
      <c r="Q2520" s="50"/>
    </row>
    <row r="2521" ht="12">
      <c r="Q2521" s="50"/>
    </row>
    <row r="2522" ht="12">
      <c r="Q2522" s="50"/>
    </row>
    <row r="2523" ht="12">
      <c r="Q2523" s="50"/>
    </row>
    <row r="2524" ht="12">
      <c r="Q2524" s="50"/>
    </row>
    <row r="2525" ht="12">
      <c r="Q2525" s="50"/>
    </row>
    <row r="2526" ht="12">
      <c r="Q2526" s="50"/>
    </row>
    <row r="2527" ht="12">
      <c r="Q2527" s="50"/>
    </row>
    <row r="2528" ht="12">
      <c r="Q2528" s="50"/>
    </row>
    <row r="2529" ht="12">
      <c r="Q2529" s="50"/>
    </row>
    <row r="2530" ht="12">
      <c r="Q2530" s="50"/>
    </row>
    <row r="2531" ht="12">
      <c r="Q2531" s="50"/>
    </row>
    <row r="2532" ht="12">
      <c r="Q2532" s="50"/>
    </row>
    <row r="2533" ht="12">
      <c r="Q2533" s="50"/>
    </row>
    <row r="2534" ht="12">
      <c r="Q2534" s="50"/>
    </row>
    <row r="2535" ht="12">
      <c r="Q2535" s="50"/>
    </row>
    <row r="2536" ht="12">
      <c r="Q2536" s="50"/>
    </row>
    <row r="2537" ht="12">
      <c r="Q2537" s="50"/>
    </row>
    <row r="2538" ht="12">
      <c r="Q2538" s="50"/>
    </row>
    <row r="2539" ht="12">
      <c r="Q2539" s="50"/>
    </row>
    <row r="2540" ht="12">
      <c r="Q2540" s="50"/>
    </row>
    <row r="2541" ht="12">
      <c r="Q2541" s="50"/>
    </row>
    <row r="2542" ht="12">
      <c r="Q2542" s="50"/>
    </row>
    <row r="2543" ht="12">
      <c r="Q2543" s="50"/>
    </row>
    <row r="2544" ht="12">
      <c r="Q2544" s="50"/>
    </row>
    <row r="2545" ht="12">
      <c r="Q2545" s="50"/>
    </row>
    <row r="2546" ht="12">
      <c r="Q2546" s="50"/>
    </row>
    <row r="2547" ht="12">
      <c r="Q2547" s="50"/>
    </row>
    <row r="2548" ht="12">
      <c r="Q2548" s="50"/>
    </row>
    <row r="2549" ht="12">
      <c r="Q2549" s="50"/>
    </row>
    <row r="2550" ht="12">
      <c r="Q2550" s="50"/>
    </row>
    <row r="2551" ht="12">
      <c r="Q2551" s="50"/>
    </row>
    <row r="2552" ht="12">
      <c r="Q2552" s="50"/>
    </row>
    <row r="2553" ht="12">
      <c r="Q2553" s="50"/>
    </row>
    <row r="2554" ht="12">
      <c r="Q2554" s="50"/>
    </row>
    <row r="2555" ht="12">
      <c r="Q2555" s="50"/>
    </row>
    <row r="2556" ht="12">
      <c r="Q2556" s="50"/>
    </row>
    <row r="2557" ht="12">
      <c r="Q2557" s="50"/>
    </row>
    <row r="2558" ht="12">
      <c r="Q2558" s="50"/>
    </row>
    <row r="2559" ht="12">
      <c r="Q2559" s="50"/>
    </row>
    <row r="2560" ht="12">
      <c r="Q2560" s="50"/>
    </row>
    <row r="2561" ht="12">
      <c r="Q2561" s="50"/>
    </row>
    <row r="2562" ht="12">
      <c r="Q2562" s="50"/>
    </row>
    <row r="2563" ht="12">
      <c r="Q2563" s="50"/>
    </row>
    <row r="2564" ht="12">
      <c r="Q2564" s="50"/>
    </row>
    <row r="2565" ht="12">
      <c r="Q2565" s="50"/>
    </row>
    <row r="2566" ht="12">
      <c r="Q2566" s="50"/>
    </row>
    <row r="2567" ht="12">
      <c r="Q2567" s="50"/>
    </row>
    <row r="2568" ht="12">
      <c r="Q2568" s="50"/>
    </row>
    <row r="2569" ht="12">
      <c r="Q2569" s="50"/>
    </row>
    <row r="2570" ht="12">
      <c r="Q2570" s="50"/>
    </row>
    <row r="2571" ht="12">
      <c r="Q2571" s="50"/>
    </row>
    <row r="2572" ht="12">
      <c r="Q2572" s="50"/>
    </row>
    <row r="2573" ht="12">
      <c r="Q2573" s="50"/>
    </row>
    <row r="2574" ht="12">
      <c r="Q2574" s="50"/>
    </row>
    <row r="2575" ht="12">
      <c r="Q2575" s="50"/>
    </row>
    <row r="2576" ht="12">
      <c r="Q2576" s="50"/>
    </row>
    <row r="2577" ht="12">
      <c r="Q2577" s="50"/>
    </row>
    <row r="2578" ht="12">
      <c r="Q2578" s="50"/>
    </row>
    <row r="2579" ht="12">
      <c r="Q2579" s="50"/>
    </row>
    <row r="2580" ht="12">
      <c r="Q2580" s="50"/>
    </row>
    <row r="2581" ht="12">
      <c r="Q2581" s="50"/>
    </row>
    <row r="2582" ht="12">
      <c r="Q2582" s="50"/>
    </row>
    <row r="2583" ht="12">
      <c r="Q2583" s="50"/>
    </row>
    <row r="2584" ht="12">
      <c r="Q2584" s="50"/>
    </row>
    <row r="2585" ht="12">
      <c r="Q2585" s="50"/>
    </row>
    <row r="2586" ht="12">
      <c r="Q2586" s="50"/>
    </row>
    <row r="2587" ht="12">
      <c r="Q2587" s="50"/>
    </row>
    <row r="2588" ht="12">
      <c r="Q2588" s="50"/>
    </row>
    <row r="2589" ht="12">
      <c r="Q2589" s="50"/>
    </row>
    <row r="2590" ht="12">
      <c r="Q2590" s="50"/>
    </row>
    <row r="2591" ht="12">
      <c r="Q2591" s="50"/>
    </row>
    <row r="2592" ht="12">
      <c r="Q2592" s="50"/>
    </row>
    <row r="2593" ht="12">
      <c r="Q2593" s="50"/>
    </row>
    <row r="2594" ht="12">
      <c r="Q2594" s="50"/>
    </row>
    <row r="2595" ht="12">
      <c r="Q2595" s="50"/>
    </row>
    <row r="2596" ht="12">
      <c r="Q2596" s="50"/>
    </row>
    <row r="2597" ht="12">
      <c r="Q2597" s="50"/>
    </row>
    <row r="2598" ht="12">
      <c r="Q2598" s="50"/>
    </row>
    <row r="2599" ht="12">
      <c r="Q2599" s="50"/>
    </row>
    <row r="2600" ht="12">
      <c r="Q2600" s="50"/>
    </row>
    <row r="2601" ht="12">
      <c r="Q2601" s="50"/>
    </row>
    <row r="2602" ht="12">
      <c r="Q2602" s="50"/>
    </row>
    <row r="2603" ht="12">
      <c r="Q2603" s="50"/>
    </row>
    <row r="2604" ht="12">
      <c r="Q2604" s="50"/>
    </row>
    <row r="2605" ht="12">
      <c r="Q2605" s="50"/>
    </row>
    <row r="2606" ht="12">
      <c r="Q2606" s="50"/>
    </row>
    <row r="2607" ht="12">
      <c r="Q2607" s="50"/>
    </row>
    <row r="2608" ht="12">
      <c r="Q2608" s="50"/>
    </row>
    <row r="2609" ht="12">
      <c r="Q2609" s="50"/>
    </row>
    <row r="2610" ht="12">
      <c r="Q2610" s="50"/>
    </row>
    <row r="2611" ht="12">
      <c r="Q2611" s="50"/>
    </row>
    <row r="2612" ht="12">
      <c r="Q2612" s="50"/>
    </row>
    <row r="2613" ht="12">
      <c r="Q2613" s="50"/>
    </row>
    <row r="2614" ht="12">
      <c r="Q2614" s="50"/>
    </row>
    <row r="2615" ht="12">
      <c r="Q2615" s="50"/>
    </row>
    <row r="2616" ht="12">
      <c r="Q2616" s="50"/>
    </row>
    <row r="2617" ht="12">
      <c r="Q2617" s="50"/>
    </row>
    <row r="2618" ht="12">
      <c r="Q2618" s="50"/>
    </row>
    <row r="2619" ht="12">
      <c r="Q2619" s="50"/>
    </row>
    <row r="2620" ht="12">
      <c r="Q2620" s="50"/>
    </row>
    <row r="2621" ht="12">
      <c r="Q2621" s="50"/>
    </row>
    <row r="2622" ht="12">
      <c r="Q2622" s="50"/>
    </row>
    <row r="2623" ht="12">
      <c r="Q2623" s="50"/>
    </row>
    <row r="2624" ht="12">
      <c r="Q2624" s="50"/>
    </row>
    <row r="2625" ht="12">
      <c r="Q2625" s="50"/>
    </row>
    <row r="2626" ht="12">
      <c r="Q2626" s="50"/>
    </row>
    <row r="2627" ht="12">
      <c r="Q2627" s="50"/>
    </row>
    <row r="2628" ht="12">
      <c r="Q2628" s="50"/>
    </row>
    <row r="2629" ht="12">
      <c r="Q2629" s="50"/>
    </row>
    <row r="2630" ht="12">
      <c r="Q2630" s="50"/>
    </row>
    <row r="2631" ht="12">
      <c r="Q2631" s="50"/>
    </row>
    <row r="2632" ht="12">
      <c r="Q2632" s="50"/>
    </row>
    <row r="2633" ht="12">
      <c r="Q2633" s="50"/>
    </row>
    <row r="2634" ht="12">
      <c r="Q2634" s="50"/>
    </row>
    <row r="2635" ht="12">
      <c r="Q2635" s="50"/>
    </row>
    <row r="2636" ht="12">
      <c r="Q2636" s="50"/>
    </row>
    <row r="2637" ht="12">
      <c r="Q2637" s="50"/>
    </row>
    <row r="2638" ht="12">
      <c r="Q2638" s="50"/>
    </row>
    <row r="2639" ht="12">
      <c r="Q2639" s="50"/>
    </row>
    <row r="2640" ht="12">
      <c r="Q2640" s="50"/>
    </row>
    <row r="2641" ht="12">
      <c r="Q2641" s="50"/>
    </row>
    <row r="2642" ht="12">
      <c r="Q2642" s="50"/>
    </row>
    <row r="2643" ht="12">
      <c r="Q2643" s="50"/>
    </row>
    <row r="2644" ht="12">
      <c r="Q2644" s="50"/>
    </row>
    <row r="2645" ht="12">
      <c r="Q2645" s="50"/>
    </row>
    <row r="2646" ht="12">
      <c r="Q2646" s="50"/>
    </row>
    <row r="2647" ht="12">
      <c r="Q2647" s="50"/>
    </row>
    <row r="2648" ht="12">
      <c r="Q2648" s="50"/>
    </row>
    <row r="2649" ht="12">
      <c r="Q2649" s="50"/>
    </row>
    <row r="2650" ht="12">
      <c r="Q2650" s="50"/>
    </row>
    <row r="2651" ht="12">
      <c r="Q2651" s="50"/>
    </row>
    <row r="2652" ht="12">
      <c r="Q2652" s="50"/>
    </row>
    <row r="2653" ht="12">
      <c r="Q2653" s="50"/>
    </row>
    <row r="2654" ht="12">
      <c r="Q2654" s="50"/>
    </row>
    <row r="2655" ht="12">
      <c r="Q2655" s="50"/>
    </row>
    <row r="2656" ht="12">
      <c r="Q2656" s="50"/>
    </row>
    <row r="2657" ht="12">
      <c r="Q2657" s="50"/>
    </row>
    <row r="2658" ht="12">
      <c r="Q2658" s="50"/>
    </row>
    <row r="2659" ht="12">
      <c r="Q2659" s="50"/>
    </row>
    <row r="2660" ht="12">
      <c r="Q2660" s="50"/>
    </row>
    <row r="2661" ht="12">
      <c r="Q2661" s="50"/>
    </row>
    <row r="2662" ht="12">
      <c r="Q2662" s="50"/>
    </row>
    <row r="2663" ht="12">
      <c r="Q2663" s="50"/>
    </row>
    <row r="2664" ht="12">
      <c r="Q2664" s="50"/>
    </row>
    <row r="2665" ht="12">
      <c r="Q2665" s="50"/>
    </row>
    <row r="2666" ht="12">
      <c r="Q2666" s="50"/>
    </row>
    <row r="2667" ht="12">
      <c r="Q2667" s="50"/>
    </row>
    <row r="2668" ht="12">
      <c r="Q2668" s="50"/>
    </row>
    <row r="2669" ht="12">
      <c r="Q2669" s="50"/>
    </row>
    <row r="2670" ht="12">
      <c r="Q2670" s="50"/>
    </row>
    <row r="2671" ht="12">
      <c r="Q2671" s="50"/>
    </row>
    <row r="2672" ht="12">
      <c r="Q2672" s="50"/>
    </row>
    <row r="2673" ht="12">
      <c r="Q2673" s="50"/>
    </row>
    <row r="2674" ht="12">
      <c r="Q2674" s="50"/>
    </row>
    <row r="2675" ht="12">
      <c r="Q2675" s="50"/>
    </row>
    <row r="2676" ht="12">
      <c r="Q2676" s="50"/>
    </row>
    <row r="2677" ht="12">
      <c r="Q2677" s="50"/>
    </row>
    <row r="2678" ht="12">
      <c r="Q2678" s="50"/>
    </row>
    <row r="2679" ht="12">
      <c r="Q2679" s="50"/>
    </row>
    <row r="2680" ht="12">
      <c r="Q2680" s="50"/>
    </row>
    <row r="2681" ht="12">
      <c r="Q2681" s="50"/>
    </row>
    <row r="2682" ht="12">
      <c r="Q2682" s="50"/>
    </row>
    <row r="2683" ht="12">
      <c r="Q2683" s="50"/>
    </row>
    <row r="2684" ht="12">
      <c r="Q2684" s="50"/>
    </row>
    <row r="2685" ht="12">
      <c r="Q2685" s="50"/>
    </row>
    <row r="2686" ht="12">
      <c r="Q2686" s="50"/>
    </row>
    <row r="2687" ht="12">
      <c r="Q2687" s="50"/>
    </row>
    <row r="2688" ht="12">
      <c r="Q2688" s="50"/>
    </row>
    <row r="2689" ht="12">
      <c r="Q2689" s="50"/>
    </row>
    <row r="2690" ht="12">
      <c r="Q2690" s="50"/>
    </row>
    <row r="2691" ht="12">
      <c r="Q2691" s="50"/>
    </row>
    <row r="2692" ht="12">
      <c r="Q2692" s="50"/>
    </row>
    <row r="2693" ht="12">
      <c r="Q2693" s="50"/>
    </row>
    <row r="2694" ht="12">
      <c r="Q2694" s="50"/>
    </row>
    <row r="2695" ht="12">
      <c r="Q2695" s="50"/>
    </row>
    <row r="2696" ht="12">
      <c r="Q2696" s="50"/>
    </row>
    <row r="2697" ht="12">
      <c r="Q2697" s="50"/>
    </row>
    <row r="2698" ht="12">
      <c r="Q2698" s="50"/>
    </row>
    <row r="2699" ht="12">
      <c r="Q2699" s="50"/>
    </row>
    <row r="2700" ht="12">
      <c r="Q2700" s="50"/>
    </row>
    <row r="2701" ht="12">
      <c r="Q2701" s="50"/>
    </row>
    <row r="2702" ht="12">
      <c r="Q2702" s="50"/>
    </row>
    <row r="2703" ht="12">
      <c r="Q2703" s="50"/>
    </row>
    <row r="2704" ht="12">
      <c r="Q2704" s="50"/>
    </row>
    <row r="2705" ht="12">
      <c r="Q2705" s="50"/>
    </row>
    <row r="2706" ht="12">
      <c r="Q2706" s="50"/>
    </row>
    <row r="2707" ht="12">
      <c r="Q2707" s="50"/>
    </row>
    <row r="2708" ht="12">
      <c r="Q2708" s="50"/>
    </row>
    <row r="2709" ht="12">
      <c r="Q2709" s="50"/>
    </row>
    <row r="2710" ht="12">
      <c r="Q2710" s="50"/>
    </row>
    <row r="2711" ht="12">
      <c r="Q2711" s="50"/>
    </row>
    <row r="2712" ht="12">
      <c r="Q2712" s="50"/>
    </row>
    <row r="2713" ht="12">
      <c r="Q2713" s="50"/>
    </row>
    <row r="2714" ht="12">
      <c r="Q2714" s="50"/>
    </row>
    <row r="2715" ht="12">
      <c r="Q2715" s="50"/>
    </row>
    <row r="2716" ht="12">
      <c r="Q2716" s="50"/>
    </row>
    <row r="2717" ht="12">
      <c r="Q2717" s="50"/>
    </row>
    <row r="2718" ht="12">
      <c r="Q2718" s="50"/>
    </row>
    <row r="2719" ht="12">
      <c r="Q2719" s="50"/>
    </row>
    <row r="2720" ht="12">
      <c r="Q2720" s="50"/>
    </row>
    <row r="2721" ht="12">
      <c r="Q2721" s="50"/>
    </row>
    <row r="2722" ht="12">
      <c r="Q2722" s="50"/>
    </row>
    <row r="2723" ht="12">
      <c r="Q2723" s="50"/>
    </row>
    <row r="2724" ht="12">
      <c r="Q2724" s="50"/>
    </row>
    <row r="2725" ht="12">
      <c r="Q2725" s="50"/>
    </row>
    <row r="2726" ht="12">
      <c r="Q2726" s="50"/>
    </row>
    <row r="2727" ht="12">
      <c r="Q2727" s="50"/>
    </row>
    <row r="2728" ht="12">
      <c r="Q2728" s="50"/>
    </row>
    <row r="2729" ht="12">
      <c r="Q2729" s="50"/>
    </row>
    <row r="2730" ht="12">
      <c r="Q2730" s="50"/>
    </row>
    <row r="2731" ht="12">
      <c r="Q2731" s="50"/>
    </row>
    <row r="2732" ht="12">
      <c r="Q2732" s="50"/>
    </row>
    <row r="2733" ht="12">
      <c r="Q2733" s="50"/>
    </row>
    <row r="2734" ht="12">
      <c r="Q2734" s="50"/>
    </row>
    <row r="2735" ht="12">
      <c r="Q2735" s="50"/>
    </row>
    <row r="2736" ht="12">
      <c r="Q2736" s="50"/>
    </row>
    <row r="2737" ht="12">
      <c r="Q2737" s="50"/>
    </row>
    <row r="2738" ht="12">
      <c r="Q2738" s="50"/>
    </row>
    <row r="2739" ht="12">
      <c r="Q2739" s="50"/>
    </row>
    <row r="2740" ht="12">
      <c r="Q2740" s="50"/>
    </row>
    <row r="2741" ht="12">
      <c r="Q2741" s="50"/>
    </row>
    <row r="2742" ht="12">
      <c r="Q2742" s="50"/>
    </row>
    <row r="2743" ht="12">
      <c r="Q2743" s="50"/>
    </row>
    <row r="2744" ht="12">
      <c r="Q2744" s="50"/>
    </row>
    <row r="2745" ht="12">
      <c r="Q2745" s="50"/>
    </row>
    <row r="2746" ht="12">
      <c r="Q2746" s="50"/>
    </row>
    <row r="2747" ht="12">
      <c r="Q2747" s="50"/>
    </row>
    <row r="2748" ht="12">
      <c r="Q2748" s="50"/>
    </row>
    <row r="2749" ht="12">
      <c r="Q2749" s="50"/>
    </row>
    <row r="2750" ht="12">
      <c r="Q2750" s="50"/>
    </row>
    <row r="2751" ht="12">
      <c r="Q2751" s="50"/>
    </row>
    <row r="2752" ht="12">
      <c r="Q2752" s="50"/>
    </row>
    <row r="2753" ht="12">
      <c r="Q2753" s="50"/>
    </row>
    <row r="2754" ht="12">
      <c r="Q2754" s="50"/>
    </row>
    <row r="2755" ht="12">
      <c r="Q2755" s="50"/>
    </row>
    <row r="2756" ht="12">
      <c r="Q2756" s="50"/>
    </row>
    <row r="2757" ht="12">
      <c r="Q2757" s="50"/>
    </row>
    <row r="2758" ht="12">
      <c r="Q2758" s="50"/>
    </row>
    <row r="2759" ht="12">
      <c r="Q2759" s="50"/>
    </row>
    <row r="2760" ht="12">
      <c r="Q2760" s="50"/>
    </row>
    <row r="2761" ht="12">
      <c r="Q2761" s="50"/>
    </row>
    <row r="2762" ht="12">
      <c r="Q2762" s="50"/>
    </row>
    <row r="2763" ht="12">
      <c r="Q2763" s="50"/>
    </row>
    <row r="2764" ht="12">
      <c r="Q2764" s="50"/>
    </row>
    <row r="2765" ht="12">
      <c r="Q2765" s="50"/>
    </row>
    <row r="2766" ht="12">
      <c r="Q2766" s="50"/>
    </row>
    <row r="2767" ht="12">
      <c r="Q2767" s="50"/>
    </row>
    <row r="2768" ht="12">
      <c r="Q2768" s="50"/>
    </row>
    <row r="2769" ht="12">
      <c r="Q2769" s="50"/>
    </row>
    <row r="2770" ht="12">
      <c r="Q2770" s="50"/>
    </row>
    <row r="2771" ht="12">
      <c r="Q2771" s="50"/>
    </row>
    <row r="2772" ht="12">
      <c r="Q2772" s="50"/>
    </row>
    <row r="2773" ht="12">
      <c r="Q2773" s="50"/>
    </row>
    <row r="2774" ht="12">
      <c r="Q2774" s="50"/>
    </row>
    <row r="2775" ht="12">
      <c r="Q2775" s="50"/>
    </row>
    <row r="2776" ht="12">
      <c r="Q2776" s="50"/>
    </row>
    <row r="2777" ht="12">
      <c r="Q2777" s="50"/>
    </row>
    <row r="2778" ht="12">
      <c r="Q2778" s="50"/>
    </row>
    <row r="2779" ht="12">
      <c r="Q2779" s="50"/>
    </row>
    <row r="2780" ht="12">
      <c r="Q2780" s="50"/>
    </row>
    <row r="2781" ht="12">
      <c r="Q2781" s="50"/>
    </row>
    <row r="2782" ht="12">
      <c r="Q2782" s="50"/>
    </row>
    <row r="2783" ht="12">
      <c r="Q2783" s="50"/>
    </row>
    <row r="2784" ht="12">
      <c r="Q2784" s="50"/>
    </row>
    <row r="2785" ht="12">
      <c r="Q2785" s="50"/>
    </row>
    <row r="2786" ht="12">
      <c r="Q2786" s="50"/>
    </row>
    <row r="2787" ht="12">
      <c r="Q2787" s="50"/>
    </row>
    <row r="2788" ht="12">
      <c r="Q2788" s="50"/>
    </row>
    <row r="2789" ht="12">
      <c r="Q2789" s="50"/>
    </row>
    <row r="2790" ht="12">
      <c r="Q2790" s="50"/>
    </row>
    <row r="2791" ht="12">
      <c r="Q2791" s="50"/>
    </row>
    <row r="2792" ht="12">
      <c r="Q2792" s="50"/>
    </row>
    <row r="2793" ht="12">
      <c r="Q2793" s="50"/>
    </row>
    <row r="2794" ht="12">
      <c r="Q2794" s="50"/>
    </row>
    <row r="2795" ht="12">
      <c r="Q2795" s="50"/>
    </row>
    <row r="2796" ht="12">
      <c r="Q2796" s="50"/>
    </row>
    <row r="2797" ht="12">
      <c r="Q2797" s="50"/>
    </row>
    <row r="2798" ht="12">
      <c r="Q2798" s="50"/>
    </row>
    <row r="2799" ht="12">
      <c r="Q2799" s="50"/>
    </row>
    <row r="2800" ht="12">
      <c r="Q2800" s="50"/>
    </row>
    <row r="2801" ht="12">
      <c r="Q2801" s="50"/>
    </row>
    <row r="2802" ht="12">
      <c r="Q2802" s="50"/>
    </row>
    <row r="2803" ht="12">
      <c r="Q2803" s="50"/>
    </row>
    <row r="2804" ht="12">
      <c r="Q2804" s="50"/>
    </row>
    <row r="2805" ht="12">
      <c r="Q2805" s="50"/>
    </row>
    <row r="2806" ht="12">
      <c r="Q2806" s="50"/>
    </row>
    <row r="2807" ht="12">
      <c r="Q2807" s="50"/>
    </row>
    <row r="2808" ht="12">
      <c r="Q2808" s="50"/>
    </row>
    <row r="2809" ht="12">
      <c r="Q2809" s="50"/>
    </row>
    <row r="2810" ht="12">
      <c r="Q2810" s="50"/>
    </row>
    <row r="2811" ht="12">
      <c r="Q2811" s="50"/>
    </row>
    <row r="2812" ht="12">
      <c r="Q2812" s="50"/>
    </row>
    <row r="2813" ht="12">
      <c r="Q2813" s="50"/>
    </row>
    <row r="2814" ht="12">
      <c r="Q2814" s="50"/>
    </row>
    <row r="2815" ht="12">
      <c r="Q2815" s="50"/>
    </row>
    <row r="2816" ht="12">
      <c r="Q2816" s="50"/>
    </row>
    <row r="2817" ht="12">
      <c r="Q2817" s="50"/>
    </row>
    <row r="2818" ht="12">
      <c r="Q2818" s="50"/>
    </row>
    <row r="2819" ht="12">
      <c r="Q2819" s="50"/>
    </row>
    <row r="2820" ht="12">
      <c r="Q2820" s="50"/>
    </row>
    <row r="2821" ht="12">
      <c r="Q2821" s="50"/>
    </row>
    <row r="2822" ht="12">
      <c r="Q2822" s="50"/>
    </row>
    <row r="2823" ht="12">
      <c r="Q2823" s="50"/>
    </row>
    <row r="2824" ht="12">
      <c r="Q2824" s="50"/>
    </row>
    <row r="2825" ht="12">
      <c r="Q2825" s="50"/>
    </row>
    <row r="2826" ht="12">
      <c r="Q2826" s="50"/>
    </row>
    <row r="2827" ht="12">
      <c r="Q2827" s="50"/>
    </row>
    <row r="2828" ht="12">
      <c r="Q2828" s="50"/>
    </row>
    <row r="2829" ht="12">
      <c r="Q2829" s="50"/>
    </row>
    <row r="2830" ht="12">
      <c r="Q2830" s="50"/>
    </row>
    <row r="2831" ht="12">
      <c r="Q2831" s="50"/>
    </row>
    <row r="2832" ht="12">
      <c r="Q2832" s="50"/>
    </row>
    <row r="2833" ht="12">
      <c r="Q2833" s="50"/>
    </row>
    <row r="2834" ht="12">
      <c r="Q2834" s="50"/>
    </row>
    <row r="2835" ht="12">
      <c r="Q2835" s="50"/>
    </row>
    <row r="2836" ht="12">
      <c r="Q2836" s="50"/>
    </row>
    <row r="2837" ht="12">
      <c r="Q2837" s="50"/>
    </row>
    <row r="2838" ht="12">
      <c r="Q2838" s="50"/>
    </row>
    <row r="2839" ht="12">
      <c r="Q2839" s="50"/>
    </row>
    <row r="2840" ht="12">
      <c r="Q2840" s="50"/>
    </row>
    <row r="2841" ht="12">
      <c r="Q2841" s="50"/>
    </row>
    <row r="2842" ht="12">
      <c r="Q2842" s="50"/>
    </row>
    <row r="2843" ht="12">
      <c r="Q2843" s="50"/>
    </row>
    <row r="2844" ht="12">
      <c r="Q2844" s="50"/>
    </row>
    <row r="2845" ht="12">
      <c r="Q2845" s="50"/>
    </row>
    <row r="2846" ht="12">
      <c r="Q2846" s="50"/>
    </row>
    <row r="2847" ht="12">
      <c r="Q2847" s="50"/>
    </row>
    <row r="2848" ht="12">
      <c r="Q2848" s="50"/>
    </row>
    <row r="2849" ht="12">
      <c r="Q2849" s="50"/>
    </row>
    <row r="2850" ht="12">
      <c r="Q2850" s="50"/>
    </row>
    <row r="2851" ht="12">
      <c r="Q2851" s="50"/>
    </row>
    <row r="2852" ht="12">
      <c r="Q2852" s="50"/>
    </row>
    <row r="2853" ht="12">
      <c r="Q2853" s="50"/>
    </row>
    <row r="2854" ht="12">
      <c r="Q2854" s="50"/>
    </row>
    <row r="2855" ht="12">
      <c r="Q2855" s="50"/>
    </row>
    <row r="2856" ht="12">
      <c r="Q2856" s="50"/>
    </row>
    <row r="2857" ht="12">
      <c r="Q2857" s="50"/>
    </row>
    <row r="2858" ht="12">
      <c r="Q2858" s="50"/>
    </row>
    <row r="2859" ht="12">
      <c r="Q2859" s="50"/>
    </row>
    <row r="2860" ht="12">
      <c r="Q2860" s="50"/>
    </row>
    <row r="2861" ht="12">
      <c r="Q2861" s="50"/>
    </row>
    <row r="2862" ht="12">
      <c r="Q2862" s="50"/>
    </row>
    <row r="2863" ht="12">
      <c r="Q2863" s="50"/>
    </row>
    <row r="2864" ht="12">
      <c r="Q2864" s="50"/>
    </row>
    <row r="2865" ht="12">
      <c r="Q2865" s="50"/>
    </row>
    <row r="2866" ht="12">
      <c r="Q2866" s="50"/>
    </row>
    <row r="2867" ht="12">
      <c r="Q2867" s="50"/>
    </row>
    <row r="2868" ht="12">
      <c r="Q2868" s="50"/>
    </row>
    <row r="2869" ht="12">
      <c r="Q2869" s="50"/>
    </row>
    <row r="2870" ht="12">
      <c r="Q2870" s="50"/>
    </row>
    <row r="2871" ht="12">
      <c r="Q2871" s="50"/>
    </row>
    <row r="2872" ht="12">
      <c r="Q2872" s="50"/>
    </row>
    <row r="2873" ht="12">
      <c r="Q2873" s="50"/>
    </row>
    <row r="2874" ht="12">
      <c r="Q2874" s="50"/>
    </row>
    <row r="2875" ht="12">
      <c r="Q2875" s="50"/>
    </row>
    <row r="2876" ht="12">
      <c r="Q2876" s="50"/>
    </row>
    <row r="2877" ht="12">
      <c r="Q2877" s="50"/>
    </row>
    <row r="2878" ht="12">
      <c r="Q2878" s="50"/>
    </row>
    <row r="2879" ht="12">
      <c r="Q2879" s="50"/>
    </row>
    <row r="2880" ht="12">
      <c r="Q2880" s="50"/>
    </row>
    <row r="2881" ht="12">
      <c r="Q2881" s="50"/>
    </row>
    <row r="2882" ht="12">
      <c r="Q2882" s="50"/>
    </row>
    <row r="2883" ht="12">
      <c r="Q2883" s="50"/>
    </row>
    <row r="2884" ht="12">
      <c r="Q2884" s="50"/>
    </row>
    <row r="2885" ht="12">
      <c r="Q2885" s="50"/>
    </row>
    <row r="2886" ht="12">
      <c r="Q2886" s="50"/>
    </row>
    <row r="2887" ht="12">
      <c r="Q2887" s="50"/>
    </row>
    <row r="2888" ht="12">
      <c r="Q2888" s="50"/>
    </row>
    <row r="2889" ht="12">
      <c r="Q2889" s="50"/>
    </row>
    <row r="2890" ht="12">
      <c r="Q2890" s="50"/>
    </row>
    <row r="2891" ht="12">
      <c r="Q2891" s="50"/>
    </row>
    <row r="2892" ht="12">
      <c r="Q2892" s="50"/>
    </row>
    <row r="2893" ht="12">
      <c r="Q2893" s="50"/>
    </row>
    <row r="2894" ht="12">
      <c r="Q2894" s="50"/>
    </row>
    <row r="2895" ht="12">
      <c r="Q2895" s="50"/>
    </row>
    <row r="2896" ht="12">
      <c r="Q2896" s="50"/>
    </row>
    <row r="2897" ht="12">
      <c r="Q2897" s="50"/>
    </row>
    <row r="2898" ht="12">
      <c r="Q2898" s="50"/>
    </row>
    <row r="2899" ht="12">
      <c r="Q2899" s="50"/>
    </row>
    <row r="2900" ht="12">
      <c r="Q2900" s="50"/>
    </row>
    <row r="2901" ht="12">
      <c r="Q2901" s="50"/>
    </row>
    <row r="2902" ht="12">
      <c r="Q2902" s="50"/>
    </row>
    <row r="2903" ht="12">
      <c r="Q2903" s="50"/>
    </row>
    <row r="2904" ht="12">
      <c r="Q2904" s="50"/>
    </row>
    <row r="2905" ht="12">
      <c r="Q2905" s="50"/>
    </row>
    <row r="2906" ht="12">
      <c r="Q2906" s="50"/>
    </row>
    <row r="2907" ht="12">
      <c r="Q2907" s="50"/>
    </row>
    <row r="2908" ht="12">
      <c r="Q2908" s="50"/>
    </row>
    <row r="2909" ht="12">
      <c r="Q2909" s="50"/>
    </row>
    <row r="2910" ht="12">
      <c r="Q2910" s="50"/>
    </row>
    <row r="2911" ht="12">
      <c r="Q2911" s="50"/>
    </row>
    <row r="2912" ht="12">
      <c r="Q2912" s="50"/>
    </row>
    <row r="2913" ht="12">
      <c r="Q2913" s="50"/>
    </row>
    <row r="2914" ht="12">
      <c r="Q2914" s="50"/>
    </row>
    <row r="2915" ht="12">
      <c r="Q2915" s="50"/>
    </row>
    <row r="2916" ht="12">
      <c r="Q2916" s="50"/>
    </row>
    <row r="2917" ht="12">
      <c r="Q2917" s="50"/>
    </row>
    <row r="2918" ht="12">
      <c r="Q2918" s="50"/>
    </row>
    <row r="2919" ht="12">
      <c r="Q2919" s="50"/>
    </row>
    <row r="2920" ht="12">
      <c r="Q2920" s="50"/>
    </row>
    <row r="2921" ht="12">
      <c r="Q2921" s="50"/>
    </row>
    <row r="2922" ht="12">
      <c r="Q2922" s="50"/>
    </row>
    <row r="2923" ht="12">
      <c r="Q2923" s="50"/>
    </row>
    <row r="2924" ht="12">
      <c r="Q2924" s="50"/>
    </row>
    <row r="2925" ht="12">
      <c r="Q2925" s="50"/>
    </row>
    <row r="2926" ht="12">
      <c r="Q2926" s="50"/>
    </row>
    <row r="2927" ht="12">
      <c r="Q2927" s="50"/>
    </row>
    <row r="2928" ht="12">
      <c r="Q2928" s="50"/>
    </row>
    <row r="2929" ht="12">
      <c r="Q2929" s="50"/>
    </row>
    <row r="2930" ht="12">
      <c r="Q2930" s="50"/>
    </row>
    <row r="2931" ht="12">
      <c r="Q2931" s="50"/>
    </row>
    <row r="2932" ht="12">
      <c r="Q2932" s="50"/>
    </row>
    <row r="2933" ht="12">
      <c r="Q2933" s="50"/>
    </row>
    <row r="2934" ht="12">
      <c r="Q2934" s="50"/>
    </row>
    <row r="2935" ht="12">
      <c r="Q2935" s="50"/>
    </row>
    <row r="2936" ht="12">
      <c r="Q2936" s="50"/>
    </row>
    <row r="2937" ht="12">
      <c r="Q2937" s="50"/>
    </row>
    <row r="2938" ht="12">
      <c r="Q2938" s="50"/>
    </row>
    <row r="2939" ht="12">
      <c r="Q2939" s="50"/>
    </row>
    <row r="2940" ht="12">
      <c r="Q2940" s="50"/>
    </row>
    <row r="2941" ht="12">
      <c r="Q2941" s="50"/>
    </row>
    <row r="2942" ht="12">
      <c r="Q2942" s="50"/>
    </row>
    <row r="2943" ht="12">
      <c r="Q2943" s="50"/>
    </row>
    <row r="2944" ht="12">
      <c r="Q2944" s="50"/>
    </row>
    <row r="2945" ht="12">
      <c r="Q2945" s="50"/>
    </row>
    <row r="2946" ht="12">
      <c r="Q2946" s="50"/>
    </row>
    <row r="2947" ht="12">
      <c r="Q2947" s="50"/>
    </row>
    <row r="2948" ht="12">
      <c r="Q2948" s="50"/>
    </row>
    <row r="2949" ht="12">
      <c r="Q2949" s="50"/>
    </row>
    <row r="2950" ht="12">
      <c r="Q2950" s="50"/>
    </row>
    <row r="2951" ht="12">
      <c r="Q2951" s="50"/>
    </row>
    <row r="2952" ht="12">
      <c r="Q2952" s="50"/>
    </row>
    <row r="2953" ht="12">
      <c r="Q2953" s="50"/>
    </row>
    <row r="2954" ht="12">
      <c r="Q2954" s="50"/>
    </row>
    <row r="2955" ht="12">
      <c r="Q2955" s="50"/>
    </row>
    <row r="2956" ht="12">
      <c r="Q2956" s="50"/>
    </row>
    <row r="2957" ht="12">
      <c r="Q2957" s="50"/>
    </row>
    <row r="2958" ht="12">
      <c r="Q2958" s="50"/>
    </row>
    <row r="2959" ht="12">
      <c r="Q2959" s="50"/>
    </row>
    <row r="2960" ht="12">
      <c r="Q2960" s="50"/>
    </row>
    <row r="2961" ht="12">
      <c r="Q2961" s="50"/>
    </row>
    <row r="2962" ht="12">
      <c r="Q2962" s="50"/>
    </row>
    <row r="2963" ht="12">
      <c r="Q2963" s="50"/>
    </row>
    <row r="2964" ht="12">
      <c r="Q2964" s="50"/>
    </row>
    <row r="2965" ht="12">
      <c r="Q2965" s="50"/>
    </row>
    <row r="2966" ht="12">
      <c r="Q2966" s="50"/>
    </row>
    <row r="2967" ht="12">
      <c r="Q2967" s="50"/>
    </row>
    <row r="2968" ht="12">
      <c r="Q2968" s="50"/>
    </row>
    <row r="2969" ht="12">
      <c r="Q2969" s="50"/>
    </row>
    <row r="2970" ht="12">
      <c r="Q2970" s="50"/>
    </row>
    <row r="2971" ht="12">
      <c r="Q2971" s="50"/>
    </row>
    <row r="2972" ht="12">
      <c r="Q2972" s="50"/>
    </row>
    <row r="2973" ht="12">
      <c r="Q2973" s="50"/>
    </row>
    <row r="2974" ht="12">
      <c r="Q2974" s="50"/>
    </row>
    <row r="2975" ht="12">
      <c r="Q2975" s="50"/>
    </row>
    <row r="2976" ht="12">
      <c r="Q2976" s="50"/>
    </row>
    <row r="2977" ht="12">
      <c r="Q2977" s="50"/>
    </row>
    <row r="2978" ht="12">
      <c r="Q2978" s="50"/>
    </row>
    <row r="2979" ht="12">
      <c r="Q2979" s="50"/>
    </row>
    <row r="2980" ht="12">
      <c r="Q2980" s="50"/>
    </row>
    <row r="2981" ht="12">
      <c r="Q2981" s="50"/>
    </row>
    <row r="2982" ht="12">
      <c r="Q2982" s="50"/>
    </row>
    <row r="2983" ht="12">
      <c r="Q2983" s="50"/>
    </row>
    <row r="2984" ht="12">
      <c r="Q2984" s="50"/>
    </row>
    <row r="2985" ht="12">
      <c r="Q2985" s="50"/>
    </row>
    <row r="2986" ht="12">
      <c r="Q2986" s="50"/>
    </row>
    <row r="2987" ht="12">
      <c r="Q2987" s="50"/>
    </row>
    <row r="2988" ht="12">
      <c r="Q2988" s="50"/>
    </row>
    <row r="2989" ht="12">
      <c r="Q2989" s="50"/>
    </row>
    <row r="2990" ht="12">
      <c r="Q2990" s="50"/>
    </row>
    <row r="2991" ht="12">
      <c r="Q2991" s="50"/>
    </row>
    <row r="2992" ht="12">
      <c r="Q2992" s="50"/>
    </row>
    <row r="2993" ht="12">
      <c r="Q2993" s="50"/>
    </row>
    <row r="2994" ht="12">
      <c r="Q2994" s="50"/>
    </row>
    <row r="2995" ht="12">
      <c r="Q2995" s="50"/>
    </row>
    <row r="2996" ht="12">
      <c r="Q2996" s="50"/>
    </row>
    <row r="2997" ht="12">
      <c r="Q2997" s="50"/>
    </row>
    <row r="2998" ht="12">
      <c r="Q2998" s="50"/>
    </row>
    <row r="2999" ht="12">
      <c r="Q2999" s="50"/>
    </row>
    <row r="3000" ht="12">
      <c r="Q3000" s="50"/>
    </row>
    <row r="3001" ht="12">
      <c r="Q3001" s="50"/>
    </row>
    <row r="3002" ht="12">
      <c r="Q3002" s="50"/>
    </row>
    <row r="3003" ht="12">
      <c r="Q3003" s="50"/>
    </row>
    <row r="3004" ht="12">
      <c r="Q3004" s="50"/>
    </row>
    <row r="3005" ht="12">
      <c r="Q3005" s="50"/>
    </row>
    <row r="3006" ht="12">
      <c r="Q3006" s="50"/>
    </row>
    <row r="3007" ht="12">
      <c r="Q3007" s="50"/>
    </row>
    <row r="3008" ht="12">
      <c r="Q3008" s="50"/>
    </row>
    <row r="3009" ht="12">
      <c r="Q3009" s="50"/>
    </row>
    <row r="3010" ht="12">
      <c r="Q3010" s="50"/>
    </row>
    <row r="3011" ht="12">
      <c r="Q3011" s="50"/>
    </row>
    <row r="3012" ht="12">
      <c r="Q3012" s="50"/>
    </row>
    <row r="3013" ht="12">
      <c r="Q3013" s="50"/>
    </row>
    <row r="3014" ht="12">
      <c r="Q3014" s="50"/>
    </row>
    <row r="3015" ht="12">
      <c r="Q3015" s="50"/>
    </row>
    <row r="3016" ht="12">
      <c r="Q3016" s="50"/>
    </row>
    <row r="3017" ht="12">
      <c r="Q3017" s="50"/>
    </row>
    <row r="3018" ht="12">
      <c r="Q3018" s="50"/>
    </row>
    <row r="3019" ht="12">
      <c r="Q3019" s="50"/>
    </row>
    <row r="3020" ht="12">
      <c r="Q3020" s="50"/>
    </row>
    <row r="3021" ht="12">
      <c r="Q3021" s="50"/>
    </row>
    <row r="3022" ht="12">
      <c r="Q3022" s="50"/>
    </row>
    <row r="3023" ht="12">
      <c r="Q3023" s="50"/>
    </row>
    <row r="3024" ht="12">
      <c r="Q3024" s="50"/>
    </row>
    <row r="3025" ht="12">
      <c r="Q3025" s="50"/>
    </row>
    <row r="3026" ht="12">
      <c r="Q3026" s="50"/>
    </row>
    <row r="3027" ht="12">
      <c r="Q3027" s="50"/>
    </row>
    <row r="3028" ht="12">
      <c r="Q3028" s="50"/>
    </row>
    <row r="3029" ht="12">
      <c r="Q3029" s="50"/>
    </row>
    <row r="3030" ht="12">
      <c r="Q3030" s="50"/>
    </row>
    <row r="3031" ht="12">
      <c r="Q3031" s="50"/>
    </row>
    <row r="3032" ht="12">
      <c r="Q3032" s="50"/>
    </row>
    <row r="3033" ht="12">
      <c r="Q3033" s="50"/>
    </row>
    <row r="3034" ht="12">
      <c r="Q3034" s="50"/>
    </row>
    <row r="3035" ht="12">
      <c r="Q3035" s="50"/>
    </row>
    <row r="3036" ht="12">
      <c r="Q3036" s="50"/>
    </row>
    <row r="3037" ht="12">
      <c r="Q3037" s="50"/>
    </row>
    <row r="3038" ht="12">
      <c r="Q3038" s="50"/>
    </row>
    <row r="3039" ht="12">
      <c r="Q3039" s="50"/>
    </row>
    <row r="3040" ht="12">
      <c r="Q3040" s="50"/>
    </row>
    <row r="3041" ht="12">
      <c r="Q3041" s="50"/>
    </row>
    <row r="3042" ht="12">
      <c r="Q3042" s="50"/>
    </row>
    <row r="3043" ht="12">
      <c r="Q3043" s="50"/>
    </row>
    <row r="3044" ht="12">
      <c r="Q3044" s="50"/>
    </row>
    <row r="3045" ht="12">
      <c r="Q3045" s="50"/>
    </row>
    <row r="3046" ht="12">
      <c r="Q3046" s="50"/>
    </row>
    <row r="3047" ht="12">
      <c r="Q3047" s="50"/>
    </row>
    <row r="3048" ht="12">
      <c r="Q3048" s="50"/>
    </row>
    <row r="3049" ht="12">
      <c r="Q3049" s="50"/>
    </row>
    <row r="3050" ht="12">
      <c r="Q3050" s="50"/>
    </row>
    <row r="3051" ht="12">
      <c r="Q3051" s="50"/>
    </row>
    <row r="3052" ht="12">
      <c r="Q3052" s="50"/>
    </row>
    <row r="3053" ht="12">
      <c r="Q3053" s="50"/>
    </row>
    <row r="3054" ht="12">
      <c r="Q3054" s="50"/>
    </row>
    <row r="3055" ht="12">
      <c r="Q3055" s="50"/>
    </row>
    <row r="3056" ht="12">
      <c r="Q3056" s="50"/>
    </row>
    <row r="3057" ht="12">
      <c r="Q3057" s="50"/>
    </row>
    <row r="3058" ht="12">
      <c r="Q3058" s="50"/>
    </row>
    <row r="3059" ht="12">
      <c r="Q3059" s="50"/>
    </row>
    <row r="3060" ht="12">
      <c r="Q3060" s="50"/>
    </row>
    <row r="3061" ht="12">
      <c r="Q3061" s="50"/>
    </row>
    <row r="3062" ht="12">
      <c r="Q3062" s="50"/>
    </row>
    <row r="3063" ht="12">
      <c r="Q3063" s="50"/>
    </row>
    <row r="3064" ht="12">
      <c r="Q3064" s="50"/>
    </row>
    <row r="3065" ht="12">
      <c r="Q3065" s="50"/>
    </row>
    <row r="3066" ht="12">
      <c r="Q3066" s="50"/>
    </row>
    <row r="3067" ht="12">
      <c r="Q3067" s="50"/>
    </row>
    <row r="3068" ht="12">
      <c r="Q3068" s="50"/>
    </row>
    <row r="3069" ht="12">
      <c r="Q3069" s="50"/>
    </row>
    <row r="3070" ht="12">
      <c r="Q3070" s="50"/>
    </row>
    <row r="3071" ht="12">
      <c r="Q3071" s="50"/>
    </row>
    <row r="3072" ht="12">
      <c r="Q3072" s="50"/>
    </row>
    <row r="3073" ht="12">
      <c r="Q3073" s="50"/>
    </row>
    <row r="3074" ht="12">
      <c r="Q3074" s="50"/>
    </row>
    <row r="3075" ht="12">
      <c r="Q3075" s="50"/>
    </row>
    <row r="3076" ht="12">
      <c r="Q3076" s="50"/>
    </row>
    <row r="3077" ht="12">
      <c r="Q3077" s="50"/>
    </row>
    <row r="3078" ht="12">
      <c r="Q3078" s="50"/>
    </row>
    <row r="3079" ht="12">
      <c r="Q3079" s="50"/>
    </row>
    <row r="3080" ht="12">
      <c r="Q3080" s="50"/>
    </row>
    <row r="3081" ht="12">
      <c r="Q3081" s="50"/>
    </row>
    <row r="3082" ht="12">
      <c r="Q3082" s="50"/>
    </row>
    <row r="3083" ht="12">
      <c r="Q3083" s="50"/>
    </row>
    <row r="3084" ht="12">
      <c r="Q3084" s="50"/>
    </row>
    <row r="3085" ht="12">
      <c r="Q3085" s="50"/>
    </row>
    <row r="3086" ht="12">
      <c r="Q3086" s="50"/>
    </row>
    <row r="3087" ht="12">
      <c r="Q3087" s="50"/>
    </row>
    <row r="3088" ht="12">
      <c r="Q3088" s="50"/>
    </row>
    <row r="3089" ht="12">
      <c r="Q3089" s="50"/>
    </row>
    <row r="3090" ht="12">
      <c r="Q3090" s="50"/>
    </row>
    <row r="3091" ht="12">
      <c r="Q3091" s="50"/>
    </row>
    <row r="3092" ht="12">
      <c r="Q3092" s="50"/>
    </row>
    <row r="3093" ht="12">
      <c r="Q3093" s="50"/>
    </row>
    <row r="3094" ht="12">
      <c r="Q3094" s="50"/>
    </row>
    <row r="3095" ht="12">
      <c r="Q3095" s="50"/>
    </row>
    <row r="3096" ht="12">
      <c r="Q3096" s="50"/>
    </row>
    <row r="3097" ht="12">
      <c r="Q3097" s="50"/>
    </row>
    <row r="3098" ht="12">
      <c r="Q3098" s="50"/>
    </row>
    <row r="3099" ht="12">
      <c r="Q3099" s="50"/>
    </row>
    <row r="3100" ht="12">
      <c r="Q3100" s="50"/>
    </row>
    <row r="3101" ht="12">
      <c r="Q3101" s="50"/>
    </row>
    <row r="3102" ht="12">
      <c r="Q3102" s="50"/>
    </row>
    <row r="3103" ht="12">
      <c r="Q3103" s="50"/>
    </row>
    <row r="3104" ht="12">
      <c r="Q3104" s="50"/>
    </row>
    <row r="3105" ht="12">
      <c r="Q3105" s="50"/>
    </row>
    <row r="3106" ht="12">
      <c r="Q3106" s="50"/>
    </row>
    <row r="3107" ht="12">
      <c r="Q3107" s="50"/>
    </row>
    <row r="3108" ht="12">
      <c r="Q3108" s="50"/>
    </row>
    <row r="3109" ht="12">
      <c r="Q3109" s="50"/>
    </row>
    <row r="3110" ht="12">
      <c r="Q3110" s="50"/>
    </row>
    <row r="3111" ht="12">
      <c r="Q3111" s="50"/>
    </row>
    <row r="3112" ht="12">
      <c r="Q3112" s="50"/>
    </row>
    <row r="3113" ht="12">
      <c r="Q3113" s="50"/>
    </row>
    <row r="3114" ht="12">
      <c r="Q3114" s="50"/>
    </row>
    <row r="3115" ht="12">
      <c r="Q3115" s="50"/>
    </row>
    <row r="3116" ht="12">
      <c r="Q3116" s="50"/>
    </row>
    <row r="3117" ht="12">
      <c r="Q3117" s="50"/>
    </row>
    <row r="3118" ht="12">
      <c r="Q3118" s="50"/>
    </row>
    <row r="3119" ht="12">
      <c r="Q3119" s="50"/>
    </row>
    <row r="3120" ht="12">
      <c r="Q3120" s="50"/>
    </row>
    <row r="3121" ht="12">
      <c r="Q3121" s="50"/>
    </row>
    <row r="3122" ht="12">
      <c r="Q3122" s="50"/>
    </row>
    <row r="3123" ht="12">
      <c r="Q3123" s="50"/>
    </row>
    <row r="3124" ht="12">
      <c r="Q3124" s="50"/>
    </row>
    <row r="3125" ht="12">
      <c r="Q3125" s="50"/>
    </row>
    <row r="3126" ht="12">
      <c r="Q3126" s="50"/>
    </row>
    <row r="3127" ht="12">
      <c r="Q3127" s="50"/>
    </row>
    <row r="3128" ht="12">
      <c r="Q3128" s="50"/>
    </row>
    <row r="3129" ht="12">
      <c r="Q3129" s="50"/>
    </row>
    <row r="3130" ht="12">
      <c r="Q3130" s="50"/>
    </row>
    <row r="3131" ht="12">
      <c r="Q3131" s="50"/>
    </row>
    <row r="3132" ht="12">
      <c r="Q3132" s="50"/>
    </row>
    <row r="3133" ht="12">
      <c r="Q3133" s="50"/>
    </row>
    <row r="3134" ht="12">
      <c r="Q3134" s="50"/>
    </row>
    <row r="3135" ht="12">
      <c r="Q3135" s="50"/>
    </row>
    <row r="3136" ht="12">
      <c r="Q3136" s="50"/>
    </row>
    <row r="3137" ht="12">
      <c r="Q3137" s="50"/>
    </row>
    <row r="3138" ht="12">
      <c r="Q3138" s="50"/>
    </row>
    <row r="3139" ht="12">
      <c r="Q3139" s="50"/>
    </row>
    <row r="3140" ht="12">
      <c r="Q3140" s="50"/>
    </row>
    <row r="3141" ht="12">
      <c r="Q3141" s="50"/>
    </row>
    <row r="3142" ht="12">
      <c r="Q3142" s="50"/>
    </row>
    <row r="3143" ht="12">
      <c r="Q3143" s="50"/>
    </row>
    <row r="3144" ht="12">
      <c r="Q3144" s="50"/>
    </row>
    <row r="3145" ht="12">
      <c r="Q3145" s="50"/>
    </row>
    <row r="3146" ht="12">
      <c r="Q3146" s="50"/>
    </row>
    <row r="3147" ht="12">
      <c r="Q3147" s="50"/>
    </row>
    <row r="3148" ht="12">
      <c r="Q3148" s="50"/>
    </row>
    <row r="3149" ht="12">
      <c r="Q3149" s="50"/>
    </row>
    <row r="3150" ht="12">
      <c r="Q3150" s="50"/>
    </row>
    <row r="3151" ht="12">
      <c r="Q3151" s="50"/>
    </row>
    <row r="3152" ht="12">
      <c r="Q3152" s="50"/>
    </row>
    <row r="3153" ht="12">
      <c r="Q3153" s="50"/>
    </row>
    <row r="3154" ht="12">
      <c r="Q3154" s="50"/>
    </row>
    <row r="3155" ht="12">
      <c r="Q3155" s="50"/>
    </row>
    <row r="3156" ht="12">
      <c r="Q3156" s="50"/>
    </row>
    <row r="3157" ht="12">
      <c r="Q3157" s="50"/>
    </row>
    <row r="3158" ht="12">
      <c r="Q3158" s="50"/>
    </row>
    <row r="3159" ht="12">
      <c r="Q3159" s="50"/>
    </row>
    <row r="3160" ht="12">
      <c r="Q3160" s="50"/>
    </row>
    <row r="3161" ht="12">
      <c r="Q3161" s="50"/>
    </row>
    <row r="3162" ht="12">
      <c r="Q3162" s="50"/>
    </row>
    <row r="3163" ht="12">
      <c r="Q3163" s="50"/>
    </row>
    <row r="3164" ht="12">
      <c r="Q3164" s="50"/>
    </row>
    <row r="3165" ht="12">
      <c r="Q3165" s="50"/>
    </row>
    <row r="3166" ht="12">
      <c r="Q3166" s="50"/>
    </row>
    <row r="3167" ht="12">
      <c r="Q3167" s="50"/>
    </row>
    <row r="3168" ht="12">
      <c r="Q3168" s="50"/>
    </row>
    <row r="3169" ht="12">
      <c r="Q3169" s="50"/>
    </row>
    <row r="3170" ht="12">
      <c r="Q3170" s="50"/>
    </row>
    <row r="3171" ht="12">
      <c r="Q3171" s="50"/>
    </row>
    <row r="3172" ht="12">
      <c r="Q3172" s="50"/>
    </row>
    <row r="3173" ht="12">
      <c r="Q3173" s="50"/>
    </row>
    <row r="3174" ht="12">
      <c r="Q3174" s="50"/>
    </row>
    <row r="3175" ht="12">
      <c r="Q3175" s="50"/>
    </row>
    <row r="3176" ht="12">
      <c r="Q3176" s="50"/>
    </row>
    <row r="3177" ht="12">
      <c r="Q3177" s="50"/>
    </row>
    <row r="3178" ht="12">
      <c r="Q3178" s="50"/>
    </row>
    <row r="3179" ht="12">
      <c r="Q3179" s="50"/>
    </row>
    <row r="3180" ht="12">
      <c r="Q3180" s="50"/>
    </row>
    <row r="3181" ht="12">
      <c r="Q3181" s="50"/>
    </row>
    <row r="3182" ht="12">
      <c r="Q3182" s="50"/>
    </row>
    <row r="3183" ht="12">
      <c r="Q3183" s="50"/>
    </row>
    <row r="3184" ht="12">
      <c r="Q3184" s="50"/>
    </row>
    <row r="3185" ht="12">
      <c r="Q3185" s="50"/>
    </row>
    <row r="3186" ht="12">
      <c r="Q3186" s="50"/>
    </row>
    <row r="3187" ht="12">
      <c r="Q3187" s="50"/>
    </row>
    <row r="3188" ht="12">
      <c r="Q3188" s="50"/>
    </row>
    <row r="3189" ht="12">
      <c r="Q3189" s="50"/>
    </row>
    <row r="3190" ht="12">
      <c r="Q3190" s="50"/>
    </row>
    <row r="3191" ht="12">
      <c r="Q3191" s="50"/>
    </row>
    <row r="3192" ht="12">
      <c r="Q3192" s="50"/>
    </row>
    <row r="3193" ht="12">
      <c r="Q3193" s="50"/>
    </row>
    <row r="3194" ht="12">
      <c r="Q3194" s="50"/>
    </row>
    <row r="3195" ht="12">
      <c r="Q3195" s="50"/>
    </row>
    <row r="3196" ht="12">
      <c r="Q3196" s="50"/>
    </row>
    <row r="3197" ht="12">
      <c r="Q3197" s="50"/>
    </row>
    <row r="3198" ht="12">
      <c r="Q3198" s="50"/>
    </row>
    <row r="3199" ht="12">
      <c r="Q3199" s="50"/>
    </row>
    <row r="3200" ht="12">
      <c r="Q3200" s="50"/>
    </row>
    <row r="3201" ht="12">
      <c r="Q3201" s="50"/>
    </row>
    <row r="3202" ht="12">
      <c r="Q3202" s="50"/>
    </row>
    <row r="3203" ht="12">
      <c r="Q3203" s="50"/>
    </row>
    <row r="3204" ht="12">
      <c r="Q3204" s="50"/>
    </row>
    <row r="3205" ht="12">
      <c r="Q3205" s="50"/>
    </row>
    <row r="3206" ht="12">
      <c r="Q3206" s="50"/>
    </row>
    <row r="3207" ht="12">
      <c r="Q3207" s="50"/>
    </row>
    <row r="3208" ht="12">
      <c r="Q3208" s="50"/>
    </row>
    <row r="3209" ht="12">
      <c r="Q3209" s="50"/>
    </row>
    <row r="3210" ht="12">
      <c r="Q3210" s="50"/>
    </row>
    <row r="3211" ht="12">
      <c r="Q3211" s="50"/>
    </row>
    <row r="3212" ht="12">
      <c r="Q3212" s="50"/>
    </row>
    <row r="3213" ht="12">
      <c r="Q3213" s="50"/>
    </row>
    <row r="3214" ht="12">
      <c r="Q3214" s="50"/>
    </row>
    <row r="3215" ht="12">
      <c r="Q3215" s="50"/>
    </row>
    <row r="3216" ht="12">
      <c r="Q3216" s="50"/>
    </row>
    <row r="3217" ht="12">
      <c r="Q3217" s="50"/>
    </row>
    <row r="3218" ht="12">
      <c r="Q3218" s="50"/>
    </row>
    <row r="3219" ht="12">
      <c r="Q3219" s="50"/>
    </row>
    <row r="3220" ht="12">
      <c r="Q3220" s="50"/>
    </row>
    <row r="3221" ht="12">
      <c r="Q3221" s="50"/>
    </row>
    <row r="3222" ht="12">
      <c r="Q3222" s="50"/>
    </row>
    <row r="3223" ht="12">
      <c r="Q3223" s="50"/>
    </row>
    <row r="3224" ht="12">
      <c r="Q3224" s="50"/>
    </row>
    <row r="3225" ht="12">
      <c r="Q3225" s="50"/>
    </row>
    <row r="3226" ht="12">
      <c r="Q3226" s="50"/>
    </row>
    <row r="3227" ht="12">
      <c r="Q3227" s="50"/>
    </row>
    <row r="3228" ht="12">
      <c r="Q3228" s="50"/>
    </row>
    <row r="3229" ht="12">
      <c r="Q3229" s="50"/>
    </row>
    <row r="3230" ht="12">
      <c r="Q3230" s="50"/>
    </row>
    <row r="3231" ht="12">
      <c r="Q3231" s="50"/>
    </row>
    <row r="3232" ht="12">
      <c r="Q3232" s="50"/>
    </row>
    <row r="3233" ht="12">
      <c r="Q3233" s="50"/>
    </row>
    <row r="3234" ht="12">
      <c r="Q3234" s="50"/>
    </row>
    <row r="3235" ht="12">
      <c r="Q3235" s="50"/>
    </row>
    <row r="3236" ht="12">
      <c r="Q3236" s="50"/>
    </row>
    <row r="3237" ht="12">
      <c r="Q3237" s="50"/>
    </row>
    <row r="3238" ht="12">
      <c r="Q3238" s="50"/>
    </row>
    <row r="3239" ht="12">
      <c r="Q3239" s="50"/>
    </row>
    <row r="3240" ht="12">
      <c r="Q3240" s="50"/>
    </row>
    <row r="3241" ht="12">
      <c r="Q3241" s="50"/>
    </row>
    <row r="3242" ht="12">
      <c r="Q3242" s="50"/>
    </row>
    <row r="3243" ht="12">
      <c r="Q3243" s="50"/>
    </row>
    <row r="3244" ht="12">
      <c r="Q3244" s="50"/>
    </row>
    <row r="3245" ht="12">
      <c r="Q3245" s="50"/>
    </row>
    <row r="3246" ht="12">
      <c r="Q3246" s="50"/>
    </row>
    <row r="3247" ht="12">
      <c r="Q3247" s="50"/>
    </row>
    <row r="3248" ht="12">
      <c r="Q3248" s="50"/>
    </row>
    <row r="3249" ht="12">
      <c r="Q3249" s="50"/>
    </row>
    <row r="3250" ht="12">
      <c r="Q3250" s="50"/>
    </row>
    <row r="3251" ht="12">
      <c r="Q3251" s="50"/>
    </row>
    <row r="3252" ht="12">
      <c r="Q3252" s="50"/>
    </row>
    <row r="3253" ht="12">
      <c r="Q3253" s="50"/>
    </row>
    <row r="3254" ht="12">
      <c r="Q3254" s="50"/>
    </row>
    <row r="3255" ht="12">
      <c r="Q3255" s="50"/>
    </row>
    <row r="3256" ht="12">
      <c r="Q3256" s="50"/>
    </row>
    <row r="3257" ht="12">
      <c r="Q3257" s="50"/>
    </row>
    <row r="3258" ht="12">
      <c r="Q3258" s="50"/>
    </row>
    <row r="3259" ht="12">
      <c r="Q3259" s="50"/>
    </row>
    <row r="3260" ht="12">
      <c r="Q3260" s="50"/>
    </row>
    <row r="3261" ht="12">
      <c r="Q3261" s="50"/>
    </row>
    <row r="3262" ht="12">
      <c r="Q3262" s="50"/>
    </row>
    <row r="3263" ht="12">
      <c r="Q3263" s="50"/>
    </row>
    <row r="3264" ht="12">
      <c r="Q3264" s="50"/>
    </row>
    <row r="3265" ht="12">
      <c r="Q3265" s="50"/>
    </row>
    <row r="3266" ht="12">
      <c r="Q3266" s="50"/>
    </row>
    <row r="3267" ht="12">
      <c r="Q3267" s="50"/>
    </row>
    <row r="3268" ht="12">
      <c r="Q3268" s="50"/>
    </row>
    <row r="3269" ht="12">
      <c r="Q3269" s="50"/>
    </row>
    <row r="3270" ht="12">
      <c r="Q3270" s="50"/>
    </row>
    <row r="3271" ht="12">
      <c r="Q3271" s="50"/>
    </row>
    <row r="3272" ht="12">
      <c r="Q3272" s="50"/>
    </row>
    <row r="3273" ht="12">
      <c r="Q3273" s="50"/>
    </row>
    <row r="3274" ht="12">
      <c r="Q3274" s="50"/>
    </row>
    <row r="3275" ht="12">
      <c r="Q3275" s="50"/>
    </row>
    <row r="3276" ht="12">
      <c r="Q3276" s="50"/>
    </row>
    <row r="3277" ht="12">
      <c r="Q3277" s="50"/>
    </row>
    <row r="3278" ht="12">
      <c r="Q3278" s="50"/>
    </row>
    <row r="3279" ht="12">
      <c r="Q3279" s="50"/>
    </row>
    <row r="3280" ht="12">
      <c r="Q3280" s="50"/>
    </row>
    <row r="3281" ht="12">
      <c r="Q3281" s="50"/>
    </row>
    <row r="3282" ht="12">
      <c r="Q3282" s="50"/>
    </row>
    <row r="3283" ht="12">
      <c r="Q3283" s="50"/>
    </row>
    <row r="3284" ht="12">
      <c r="Q3284" s="50"/>
    </row>
    <row r="3285" ht="12">
      <c r="Q3285" s="50"/>
    </row>
    <row r="3286" ht="12">
      <c r="Q3286" s="50"/>
    </row>
    <row r="3287" ht="12">
      <c r="Q3287" s="50"/>
    </row>
    <row r="3288" ht="12">
      <c r="Q3288" s="50"/>
    </row>
    <row r="3289" ht="12">
      <c r="Q3289" s="50"/>
    </row>
    <row r="3290" ht="12">
      <c r="Q3290" s="50"/>
    </row>
    <row r="3291" ht="12">
      <c r="Q3291" s="50"/>
    </row>
    <row r="3292" ht="12">
      <c r="Q3292" s="50"/>
    </row>
    <row r="3293" ht="12">
      <c r="Q3293" s="50"/>
    </row>
    <row r="3294" ht="12">
      <c r="Q3294" s="50"/>
    </row>
    <row r="3295" ht="12">
      <c r="Q3295" s="50"/>
    </row>
    <row r="3296" ht="12">
      <c r="Q3296" s="50"/>
    </row>
    <row r="3297" ht="12">
      <c r="Q3297" s="50"/>
    </row>
    <row r="3298" ht="12">
      <c r="Q3298" s="50"/>
    </row>
    <row r="3299" ht="12">
      <c r="Q3299" s="50"/>
    </row>
    <row r="3300" ht="12">
      <c r="Q3300" s="50"/>
    </row>
    <row r="3301" ht="12">
      <c r="Q3301" s="50"/>
    </row>
    <row r="3302" ht="12">
      <c r="Q3302" s="50"/>
    </row>
    <row r="3303" ht="12">
      <c r="Q3303" s="50"/>
    </row>
    <row r="3304" ht="12">
      <c r="Q3304" s="50"/>
    </row>
    <row r="3305" ht="12">
      <c r="Q3305" s="50"/>
    </row>
    <row r="3306" ht="12">
      <c r="Q3306" s="50"/>
    </row>
    <row r="3307" ht="12">
      <c r="Q3307" s="50"/>
    </row>
    <row r="3308" ht="12">
      <c r="Q3308" s="50"/>
    </row>
    <row r="3309" ht="12">
      <c r="Q3309" s="50"/>
    </row>
    <row r="3310" ht="12">
      <c r="Q3310" s="50"/>
    </row>
    <row r="3311" ht="12">
      <c r="Q3311" s="50"/>
    </row>
    <row r="3312" ht="12">
      <c r="Q3312" s="50"/>
    </row>
    <row r="3313" ht="12">
      <c r="Q3313" s="50"/>
    </row>
    <row r="3314" ht="12">
      <c r="Q3314" s="50"/>
    </row>
    <row r="3315" ht="12">
      <c r="Q3315" s="50"/>
    </row>
    <row r="3316" ht="12">
      <c r="Q3316" s="50"/>
    </row>
    <row r="3317" ht="12">
      <c r="Q3317" s="50"/>
    </row>
    <row r="3318" ht="12">
      <c r="Q3318" s="50"/>
    </row>
    <row r="3319" ht="12">
      <c r="Q3319" s="50"/>
    </row>
    <row r="3320" ht="12">
      <c r="Q3320" s="50"/>
    </row>
    <row r="3321" ht="12">
      <c r="Q3321" s="50"/>
    </row>
    <row r="3322" ht="12">
      <c r="Q3322" s="50"/>
    </row>
    <row r="3323" ht="12">
      <c r="Q3323" s="50"/>
    </row>
    <row r="3324" ht="12">
      <c r="Q3324" s="50"/>
    </row>
    <row r="3325" ht="12">
      <c r="Q3325" s="50"/>
    </row>
    <row r="3326" ht="12">
      <c r="Q3326" s="50"/>
    </row>
    <row r="3327" ht="12">
      <c r="Q3327" s="50"/>
    </row>
    <row r="3328" ht="12">
      <c r="Q3328" s="50"/>
    </row>
    <row r="3329" ht="12">
      <c r="Q3329" s="50"/>
    </row>
    <row r="3330" ht="12">
      <c r="Q3330" s="50"/>
    </row>
    <row r="3331" ht="12">
      <c r="Q3331" s="50"/>
    </row>
    <row r="3332" ht="12">
      <c r="Q3332" s="50"/>
    </row>
    <row r="3333" ht="12">
      <c r="Q3333" s="50"/>
    </row>
    <row r="3334" ht="12">
      <c r="Q3334" s="50"/>
    </row>
    <row r="3335" ht="12">
      <c r="Q3335" s="50"/>
    </row>
    <row r="3336" ht="12">
      <c r="Q3336" s="50"/>
    </row>
    <row r="3337" ht="12">
      <c r="Q3337" s="50"/>
    </row>
    <row r="3338" ht="12">
      <c r="Q3338" s="50"/>
    </row>
    <row r="3339" ht="12">
      <c r="Q3339" s="50"/>
    </row>
    <row r="3340" ht="12">
      <c r="Q3340" s="50"/>
    </row>
    <row r="3341" ht="12">
      <c r="Q3341" s="50"/>
    </row>
    <row r="3342" ht="12">
      <c r="Q3342" s="50"/>
    </row>
    <row r="3343" ht="12">
      <c r="Q3343" s="50"/>
    </row>
    <row r="3344" ht="12">
      <c r="Q3344" s="50"/>
    </row>
    <row r="3345" ht="12">
      <c r="Q3345" s="50"/>
    </row>
    <row r="3346" ht="12">
      <c r="Q3346" s="50"/>
    </row>
    <row r="3347" ht="12">
      <c r="Q3347" s="50"/>
    </row>
    <row r="3348" ht="12">
      <c r="Q3348" s="50"/>
    </row>
    <row r="3349" ht="12">
      <c r="Q3349" s="50"/>
    </row>
    <row r="3350" ht="12">
      <c r="Q3350" s="50"/>
    </row>
    <row r="3351" ht="12">
      <c r="Q3351" s="50"/>
    </row>
    <row r="3352" ht="12">
      <c r="Q3352" s="50"/>
    </row>
    <row r="3353" ht="12">
      <c r="Q3353" s="50"/>
    </row>
    <row r="3354" ht="12">
      <c r="Q3354" s="50"/>
    </row>
    <row r="3355" ht="12">
      <c r="Q3355" s="50"/>
    </row>
    <row r="3356" ht="12">
      <c r="Q3356" s="50"/>
    </row>
    <row r="3357" ht="12">
      <c r="Q3357" s="50"/>
    </row>
    <row r="3358" ht="12">
      <c r="Q3358" s="50"/>
    </row>
    <row r="3359" ht="12">
      <c r="Q3359" s="50"/>
    </row>
    <row r="3360" ht="12">
      <c r="Q3360" s="50"/>
    </row>
    <row r="3361" ht="12">
      <c r="Q3361" s="50"/>
    </row>
    <row r="3362" ht="12">
      <c r="Q3362" s="50"/>
    </row>
    <row r="3363" ht="12">
      <c r="Q3363" s="50"/>
    </row>
    <row r="3364" ht="12">
      <c r="Q3364" s="50"/>
    </row>
    <row r="3365" ht="12">
      <c r="Q3365" s="50"/>
    </row>
    <row r="3366" ht="12">
      <c r="Q3366" s="50"/>
    </row>
    <row r="3367" ht="12">
      <c r="Q3367" s="50"/>
    </row>
    <row r="3368" ht="12">
      <c r="Q3368" s="50"/>
    </row>
    <row r="3369" ht="12">
      <c r="Q3369" s="50"/>
    </row>
    <row r="3370" ht="12">
      <c r="Q3370" s="50"/>
    </row>
    <row r="3371" ht="12">
      <c r="Q3371" s="50"/>
    </row>
    <row r="3372" ht="12">
      <c r="Q3372" s="50"/>
    </row>
    <row r="3373" ht="12">
      <c r="Q3373" s="50"/>
    </row>
    <row r="3374" ht="12">
      <c r="Q3374" s="50"/>
    </row>
    <row r="3375" ht="12">
      <c r="Q3375" s="50"/>
    </row>
    <row r="3376" ht="12">
      <c r="Q3376" s="50"/>
    </row>
    <row r="3377" ht="12">
      <c r="Q3377" s="50"/>
    </row>
    <row r="3378" ht="12">
      <c r="Q3378" s="50"/>
    </row>
    <row r="3379" ht="12">
      <c r="Q3379" s="50"/>
    </row>
    <row r="3380" ht="12">
      <c r="Q3380" s="50"/>
    </row>
    <row r="3381" ht="12">
      <c r="Q3381" s="50"/>
    </row>
    <row r="3382" ht="12">
      <c r="Q3382" s="50"/>
    </row>
    <row r="3383" ht="12">
      <c r="Q3383" s="50"/>
    </row>
    <row r="3384" ht="12">
      <c r="Q3384" s="50"/>
    </row>
    <row r="3385" ht="12">
      <c r="Q3385" s="50"/>
    </row>
    <row r="3386" ht="12">
      <c r="Q3386" s="50"/>
    </row>
    <row r="3387" ht="12">
      <c r="Q3387" s="50"/>
    </row>
    <row r="3388" ht="12">
      <c r="Q3388" s="50"/>
    </row>
    <row r="3389" ht="12">
      <c r="Q3389" s="50"/>
    </row>
    <row r="3390" ht="12">
      <c r="Q3390" s="50"/>
    </row>
    <row r="3391" ht="12">
      <c r="Q3391" s="50"/>
    </row>
    <row r="3392" ht="12">
      <c r="Q3392" s="50"/>
    </row>
    <row r="3393" ht="12">
      <c r="Q3393" s="50"/>
    </row>
    <row r="3394" ht="12">
      <c r="Q3394" s="50"/>
    </row>
    <row r="3395" ht="12">
      <c r="Q3395" s="50"/>
    </row>
    <row r="3396" ht="12">
      <c r="Q3396" s="50"/>
    </row>
    <row r="3397" ht="12">
      <c r="Q3397" s="50"/>
    </row>
    <row r="3398" ht="12">
      <c r="Q3398" s="50"/>
    </row>
    <row r="3399" ht="12">
      <c r="Q3399" s="50"/>
    </row>
    <row r="3400" ht="12">
      <c r="Q3400" s="50"/>
    </row>
    <row r="3401" ht="12">
      <c r="Q3401" s="50"/>
    </row>
    <row r="3402" ht="12">
      <c r="Q3402" s="50"/>
    </row>
    <row r="3403" ht="12">
      <c r="Q3403" s="50"/>
    </row>
    <row r="3404" ht="12">
      <c r="Q3404" s="50"/>
    </row>
    <row r="3405" ht="12">
      <c r="Q3405" s="50"/>
    </row>
    <row r="3406" ht="12">
      <c r="Q3406" s="50"/>
    </row>
    <row r="3407" ht="12">
      <c r="Q3407" s="50"/>
    </row>
    <row r="3408" ht="12">
      <c r="Q3408" s="50"/>
    </row>
    <row r="3409" ht="12">
      <c r="Q3409" s="50"/>
    </row>
    <row r="3410" ht="12">
      <c r="Q3410" s="50"/>
    </row>
    <row r="3411" ht="12">
      <c r="Q3411" s="50"/>
    </row>
    <row r="3412" ht="12">
      <c r="Q3412" s="50"/>
    </row>
    <row r="3413" ht="12">
      <c r="Q3413" s="50"/>
    </row>
    <row r="3414" ht="12">
      <c r="Q3414" s="50"/>
    </row>
    <row r="3415" ht="12">
      <c r="Q3415" s="50"/>
    </row>
    <row r="3416" ht="12">
      <c r="Q3416" s="50"/>
    </row>
    <row r="3417" ht="12">
      <c r="Q3417" s="50"/>
    </row>
    <row r="3418" ht="12">
      <c r="Q3418" s="50"/>
    </row>
    <row r="3419" ht="12">
      <c r="Q3419" s="50"/>
    </row>
    <row r="3420" ht="12">
      <c r="Q3420" s="50"/>
    </row>
    <row r="3421" ht="12">
      <c r="Q3421" s="50"/>
    </row>
    <row r="3422" ht="12">
      <c r="Q3422" s="50"/>
    </row>
    <row r="3423" ht="12">
      <c r="Q3423" s="50"/>
    </row>
    <row r="3424" ht="12">
      <c r="Q3424" s="50"/>
    </row>
    <row r="3425" ht="12">
      <c r="Q3425" s="50"/>
    </row>
    <row r="3426" ht="12">
      <c r="Q3426" s="50"/>
    </row>
    <row r="3427" ht="12">
      <c r="Q3427" s="50"/>
    </row>
    <row r="3428" ht="12">
      <c r="Q3428" s="50"/>
    </row>
    <row r="3429" ht="12">
      <c r="Q3429" s="50"/>
    </row>
    <row r="3430" ht="12">
      <c r="Q3430" s="50"/>
    </row>
    <row r="3431" ht="12">
      <c r="Q3431" s="50"/>
    </row>
    <row r="3432" ht="12">
      <c r="Q3432" s="50"/>
    </row>
    <row r="3433" ht="12">
      <c r="Q3433" s="50"/>
    </row>
    <row r="3434" ht="12">
      <c r="Q3434" s="50"/>
    </row>
    <row r="3435" ht="12">
      <c r="Q3435" s="50"/>
    </row>
    <row r="3436" ht="12">
      <c r="Q3436" s="50"/>
    </row>
    <row r="3437" ht="12">
      <c r="Q3437" s="50"/>
    </row>
    <row r="3438" ht="12">
      <c r="Q3438" s="50"/>
    </row>
    <row r="3439" ht="12">
      <c r="Q3439" s="50"/>
    </row>
    <row r="3440" ht="12">
      <c r="Q3440" s="50"/>
    </row>
    <row r="3441" ht="12">
      <c r="Q3441" s="50"/>
    </row>
    <row r="3442" ht="12">
      <c r="Q3442" s="50"/>
    </row>
    <row r="3443" ht="12">
      <c r="Q3443" s="50"/>
    </row>
    <row r="3444" ht="12">
      <c r="Q3444" s="50"/>
    </row>
    <row r="3445" ht="12">
      <c r="Q3445" s="50"/>
    </row>
    <row r="3446" ht="12">
      <c r="Q3446" s="50"/>
    </row>
    <row r="3447" ht="12">
      <c r="Q3447" s="50"/>
    </row>
    <row r="3448" ht="12">
      <c r="Q3448" s="50"/>
    </row>
    <row r="3449" ht="12">
      <c r="Q3449" s="50"/>
    </row>
    <row r="3450" ht="12">
      <c r="Q3450" s="50"/>
    </row>
    <row r="3451" ht="12">
      <c r="Q3451" s="50"/>
    </row>
    <row r="3452" ht="12">
      <c r="Q3452" s="50"/>
    </row>
    <row r="3453" ht="12">
      <c r="Q3453" s="50"/>
    </row>
    <row r="3454" ht="12">
      <c r="Q3454" s="50"/>
    </row>
    <row r="3455" ht="12">
      <c r="Q3455" s="50"/>
    </row>
    <row r="3456" ht="12">
      <c r="Q3456" s="50"/>
    </row>
    <row r="3457" ht="12">
      <c r="Q3457" s="50"/>
    </row>
    <row r="3458" ht="12">
      <c r="Q3458" s="50"/>
    </row>
    <row r="3459" ht="12">
      <c r="Q3459" s="50"/>
    </row>
    <row r="3460" ht="12">
      <c r="Q3460" s="50"/>
    </row>
    <row r="3461" ht="12">
      <c r="Q3461" s="50"/>
    </row>
    <row r="3462" ht="12">
      <c r="Q3462" s="50"/>
    </row>
    <row r="3463" ht="12">
      <c r="Q3463" s="50"/>
    </row>
    <row r="3464" ht="12">
      <c r="Q3464" s="50"/>
    </row>
    <row r="3465" ht="12">
      <c r="Q3465" s="50"/>
    </row>
    <row r="3466" ht="12">
      <c r="Q3466" s="50"/>
    </row>
    <row r="3467" ht="12">
      <c r="Q3467" s="50"/>
    </row>
    <row r="3468" ht="12">
      <c r="Q3468" s="50"/>
    </row>
    <row r="3469" ht="12">
      <c r="Q3469" s="50"/>
    </row>
    <row r="3470" ht="12">
      <c r="Q3470" s="50"/>
    </row>
    <row r="3471" ht="12">
      <c r="Q3471" s="50"/>
    </row>
    <row r="3472" ht="12">
      <c r="Q3472" s="50"/>
    </row>
    <row r="3473" ht="12">
      <c r="Q3473" s="50"/>
    </row>
    <row r="3474" ht="12">
      <c r="Q3474" s="50"/>
    </row>
    <row r="3475" ht="12">
      <c r="Q3475" s="50"/>
    </row>
    <row r="3476" ht="12">
      <c r="Q3476" s="50"/>
    </row>
    <row r="3477" ht="12">
      <c r="Q3477" s="50"/>
    </row>
    <row r="3478" ht="12">
      <c r="Q3478" s="50"/>
    </row>
    <row r="3479" ht="12">
      <c r="Q3479" s="50"/>
    </row>
    <row r="3480" ht="12">
      <c r="Q3480" s="50"/>
    </row>
    <row r="3481" ht="12">
      <c r="Q3481" s="50"/>
    </row>
    <row r="3482" ht="12">
      <c r="Q3482" s="50"/>
    </row>
    <row r="3483" ht="12">
      <c r="Q3483" s="50"/>
    </row>
    <row r="3484" ht="12">
      <c r="Q3484" s="50"/>
    </row>
    <row r="3485" ht="12">
      <c r="Q3485" s="50"/>
    </row>
    <row r="3486" ht="12">
      <c r="Q3486" s="50"/>
    </row>
    <row r="3487" ht="12">
      <c r="Q3487" s="50"/>
    </row>
    <row r="3488" ht="12">
      <c r="Q3488" s="50"/>
    </row>
    <row r="3489" ht="12">
      <c r="Q3489" s="50"/>
    </row>
    <row r="3490" ht="12">
      <c r="Q3490" s="50"/>
    </row>
    <row r="3491" ht="12">
      <c r="Q3491" s="50"/>
    </row>
    <row r="3492" ht="12">
      <c r="Q3492" s="50"/>
    </row>
    <row r="3493" ht="12">
      <c r="Q3493" s="50"/>
    </row>
    <row r="3494" ht="12">
      <c r="Q3494" s="50"/>
    </row>
    <row r="3495" ht="12">
      <c r="Q3495" s="50"/>
    </row>
    <row r="3496" ht="12">
      <c r="Q3496" s="50"/>
    </row>
    <row r="3497" ht="12">
      <c r="Q3497" s="50"/>
    </row>
    <row r="3498" ht="12">
      <c r="Q3498" s="50"/>
    </row>
    <row r="3499" ht="12">
      <c r="Q3499" s="50"/>
    </row>
    <row r="3500" ht="12">
      <c r="Q3500" s="50"/>
    </row>
    <row r="3501" ht="12">
      <c r="Q3501" s="50"/>
    </row>
    <row r="3502" ht="12">
      <c r="Q3502" s="50"/>
    </row>
    <row r="3503" ht="12">
      <c r="Q3503" s="50"/>
    </row>
    <row r="3504" ht="12">
      <c r="Q3504" s="50"/>
    </row>
    <row r="3505" ht="12">
      <c r="Q3505" s="50"/>
    </row>
    <row r="3506" ht="12">
      <c r="Q3506" s="50"/>
    </row>
    <row r="3507" ht="12">
      <c r="Q3507" s="50"/>
    </row>
    <row r="3508" ht="12">
      <c r="Q3508" s="50"/>
    </row>
    <row r="3509" ht="12">
      <c r="Q3509" s="50"/>
    </row>
    <row r="3510" ht="12">
      <c r="Q3510" s="50"/>
    </row>
    <row r="3511" ht="12">
      <c r="Q3511" s="50"/>
    </row>
    <row r="3512" ht="12">
      <c r="Q3512" s="50"/>
    </row>
    <row r="3513" ht="12">
      <c r="Q3513" s="50"/>
    </row>
    <row r="3514" ht="12">
      <c r="Q3514" s="50"/>
    </row>
    <row r="3515" ht="12">
      <c r="Q3515" s="50"/>
    </row>
    <row r="3516" ht="12">
      <c r="Q3516" s="50"/>
    </row>
    <row r="3517" ht="12">
      <c r="Q3517" s="50"/>
    </row>
    <row r="3518" ht="12">
      <c r="Q3518" s="50"/>
    </row>
    <row r="3519" ht="12">
      <c r="Q3519" s="50"/>
    </row>
    <row r="3520" ht="12">
      <c r="Q3520" s="50"/>
    </row>
    <row r="3521" ht="12">
      <c r="Q3521" s="50"/>
    </row>
    <row r="3522" ht="12">
      <c r="Q3522" s="50"/>
    </row>
    <row r="3523" ht="12">
      <c r="Q3523" s="50"/>
    </row>
    <row r="3524" ht="12">
      <c r="Q3524" s="50"/>
    </row>
    <row r="3525" ht="12">
      <c r="Q3525" s="50"/>
    </row>
    <row r="3526" ht="12">
      <c r="Q3526" s="50"/>
    </row>
    <row r="3527" ht="12">
      <c r="Q3527" s="50"/>
    </row>
    <row r="3528" ht="12">
      <c r="Q3528" s="50"/>
    </row>
    <row r="3529" ht="12">
      <c r="Q3529" s="50"/>
    </row>
    <row r="3530" ht="12">
      <c r="Q3530" s="50"/>
    </row>
    <row r="3531" ht="12">
      <c r="Q3531" s="50"/>
    </row>
    <row r="3532" ht="12">
      <c r="Q3532" s="50"/>
    </row>
    <row r="3533" ht="12">
      <c r="Q3533" s="50"/>
    </row>
    <row r="3534" ht="12">
      <c r="Q3534" s="50"/>
    </row>
    <row r="3535" ht="12">
      <c r="Q3535" s="50"/>
    </row>
    <row r="3536" ht="12">
      <c r="Q3536" s="50"/>
    </row>
    <row r="3537" ht="12">
      <c r="Q3537" s="50"/>
    </row>
    <row r="3538" ht="12">
      <c r="Q3538" s="50"/>
    </row>
    <row r="3539" ht="12">
      <c r="Q3539" s="50"/>
    </row>
    <row r="3540" ht="12">
      <c r="Q3540" s="50"/>
    </row>
    <row r="3541" ht="12">
      <c r="Q3541" s="50"/>
    </row>
    <row r="3542" ht="12">
      <c r="Q3542" s="50"/>
    </row>
    <row r="3543" ht="12">
      <c r="Q3543" s="50"/>
    </row>
    <row r="3544" ht="12">
      <c r="Q3544" s="50"/>
    </row>
    <row r="3545" ht="12">
      <c r="Q3545" s="50"/>
    </row>
    <row r="3546" ht="12">
      <c r="Q3546" s="50"/>
    </row>
    <row r="3547" ht="12">
      <c r="Q3547" s="50"/>
    </row>
    <row r="3548" ht="12">
      <c r="Q3548" s="50"/>
    </row>
    <row r="3549" ht="12">
      <c r="Q3549" s="50"/>
    </row>
    <row r="3550" ht="12">
      <c r="Q3550" s="50"/>
    </row>
    <row r="3551" ht="12">
      <c r="Q3551" s="50"/>
    </row>
    <row r="3552" ht="12">
      <c r="Q3552" s="50"/>
    </row>
    <row r="3553" ht="12">
      <c r="Q3553" s="50"/>
    </row>
    <row r="3554" ht="12">
      <c r="Q3554" s="50"/>
    </row>
    <row r="3555" ht="12">
      <c r="Q3555" s="50"/>
    </row>
    <row r="3556" ht="12">
      <c r="Q3556" s="50"/>
    </row>
    <row r="3557" ht="12">
      <c r="Q3557" s="50"/>
    </row>
    <row r="3558" ht="12">
      <c r="Q3558" s="50"/>
    </row>
    <row r="3559" ht="12">
      <c r="Q3559" s="50"/>
    </row>
    <row r="3560" ht="12">
      <c r="Q3560" s="50"/>
    </row>
    <row r="3561" ht="12">
      <c r="Q3561" s="50"/>
    </row>
    <row r="3562" ht="12">
      <c r="Q3562" s="50"/>
    </row>
    <row r="3563" ht="12">
      <c r="Q3563" s="50"/>
    </row>
    <row r="3564" ht="12">
      <c r="Q3564" s="50"/>
    </row>
    <row r="3565" ht="12">
      <c r="Q3565" s="50"/>
    </row>
    <row r="3566" ht="12">
      <c r="Q3566" s="50"/>
    </row>
    <row r="3567" ht="12">
      <c r="Q3567" s="50"/>
    </row>
    <row r="3568" ht="12">
      <c r="Q3568" s="50"/>
    </row>
    <row r="3569" ht="12">
      <c r="Q3569" s="50"/>
    </row>
    <row r="3570" ht="12">
      <c r="Q3570" s="50"/>
    </row>
    <row r="3571" ht="12">
      <c r="Q3571" s="50"/>
    </row>
    <row r="3572" ht="12">
      <c r="Q3572" s="50"/>
    </row>
    <row r="3573" ht="12">
      <c r="Q3573" s="50"/>
    </row>
    <row r="3574" ht="12">
      <c r="Q3574" s="50"/>
    </row>
    <row r="3575" ht="12">
      <c r="Q3575" s="50"/>
    </row>
    <row r="3576" ht="12">
      <c r="Q3576" s="50"/>
    </row>
    <row r="3577" ht="12">
      <c r="Q3577" s="50"/>
    </row>
    <row r="3578" ht="12">
      <c r="Q3578" s="50"/>
    </row>
    <row r="3579" ht="12">
      <c r="Q3579" s="50"/>
    </row>
    <row r="3580" ht="12">
      <c r="Q3580" s="50"/>
    </row>
    <row r="3581" ht="12">
      <c r="Q3581" s="50"/>
    </row>
    <row r="3582" ht="12">
      <c r="Q3582" s="50"/>
    </row>
    <row r="3583" ht="12">
      <c r="Q3583" s="50"/>
    </row>
    <row r="3584" ht="12">
      <c r="Q3584" s="50"/>
    </row>
    <row r="3585" ht="12">
      <c r="Q3585" s="50"/>
    </row>
    <row r="3586" ht="12">
      <c r="Q3586" s="50"/>
    </row>
    <row r="3587" ht="12">
      <c r="Q3587" s="50"/>
    </row>
    <row r="3588" ht="12">
      <c r="Q3588" s="50"/>
    </row>
    <row r="3589" ht="12">
      <c r="Q3589" s="50"/>
    </row>
    <row r="3590" ht="12">
      <c r="Q3590" s="50"/>
    </row>
    <row r="3591" ht="12">
      <c r="Q3591" s="50"/>
    </row>
    <row r="3592" ht="12">
      <c r="Q3592" s="50"/>
    </row>
    <row r="3593" ht="12">
      <c r="Q3593" s="50"/>
    </row>
    <row r="3594" ht="12">
      <c r="Q3594" s="50"/>
    </row>
    <row r="3595" ht="12">
      <c r="Q3595" s="50"/>
    </row>
    <row r="3596" ht="12">
      <c r="Q3596" s="50"/>
    </row>
    <row r="3597" ht="12">
      <c r="Q3597" s="50"/>
    </row>
    <row r="3598" ht="12">
      <c r="Q3598" s="50"/>
    </row>
    <row r="3599" ht="12">
      <c r="Q3599" s="50"/>
    </row>
    <row r="3600" ht="12">
      <c r="Q3600" s="50"/>
    </row>
    <row r="3601" ht="12">
      <c r="Q3601" s="50"/>
    </row>
    <row r="3602" ht="12">
      <c r="Q3602" s="50"/>
    </row>
    <row r="3603" ht="12">
      <c r="Q3603" s="50"/>
    </row>
    <row r="3604" ht="12">
      <c r="Q3604" s="50"/>
    </row>
    <row r="3605" ht="12">
      <c r="Q3605" s="50"/>
    </row>
    <row r="3606" ht="12">
      <c r="Q3606" s="50"/>
    </row>
    <row r="3607" ht="12">
      <c r="Q3607" s="50"/>
    </row>
    <row r="3608" ht="12">
      <c r="Q3608" s="50"/>
    </row>
    <row r="3609" ht="12">
      <c r="Q3609" s="50"/>
    </row>
    <row r="3610" ht="12">
      <c r="Q3610" s="50"/>
    </row>
    <row r="3611" ht="12">
      <c r="Q3611" s="50"/>
    </row>
    <row r="3612" ht="12">
      <c r="Q3612" s="50"/>
    </row>
    <row r="3613" ht="12">
      <c r="Q3613" s="50"/>
    </row>
    <row r="3614" ht="12">
      <c r="Q3614" s="50"/>
    </row>
    <row r="3615" ht="12">
      <c r="Q3615" s="50"/>
    </row>
    <row r="3616" ht="12">
      <c r="Q3616" s="50"/>
    </row>
    <row r="3617" ht="12">
      <c r="Q3617" s="50"/>
    </row>
    <row r="3618" ht="12">
      <c r="Q3618" s="50"/>
    </row>
    <row r="3619" ht="12">
      <c r="Q3619" s="50"/>
    </row>
    <row r="3620" ht="12">
      <c r="Q3620" s="50"/>
    </row>
    <row r="3621" ht="12">
      <c r="Q3621" s="50"/>
    </row>
    <row r="3622" ht="12">
      <c r="Q3622" s="50"/>
    </row>
    <row r="3623" ht="12">
      <c r="Q3623" s="50"/>
    </row>
    <row r="3624" ht="12">
      <c r="Q3624" s="50"/>
    </row>
    <row r="3625" ht="12">
      <c r="Q3625" s="50"/>
    </row>
    <row r="3626" ht="12">
      <c r="Q3626" s="50"/>
    </row>
    <row r="3627" ht="12">
      <c r="Q3627" s="50"/>
    </row>
    <row r="3628" ht="12">
      <c r="Q3628" s="50"/>
    </row>
    <row r="3629" ht="12">
      <c r="Q3629" s="50"/>
    </row>
    <row r="3630" ht="12">
      <c r="Q3630" s="50"/>
    </row>
    <row r="3631" ht="12">
      <c r="Q3631" s="50"/>
    </row>
    <row r="3632" ht="12">
      <c r="Q3632" s="50"/>
    </row>
    <row r="3633" ht="12">
      <c r="Q3633" s="50"/>
    </row>
    <row r="3634" ht="12">
      <c r="Q3634" s="50"/>
    </row>
    <row r="3635" ht="12">
      <c r="Q3635" s="50"/>
    </row>
    <row r="3636" ht="12">
      <c r="Q3636" s="50"/>
    </row>
    <row r="3637" ht="12">
      <c r="Q3637" s="50"/>
    </row>
    <row r="3638" ht="12">
      <c r="Q3638" s="50"/>
    </row>
    <row r="3639" ht="12">
      <c r="Q3639" s="50"/>
    </row>
    <row r="3640" ht="12">
      <c r="Q3640" s="50"/>
    </row>
    <row r="3641" ht="12">
      <c r="Q3641" s="50"/>
    </row>
    <row r="3642" ht="12">
      <c r="Q3642" s="50"/>
    </row>
    <row r="3643" ht="12">
      <c r="Q3643" s="50"/>
    </row>
    <row r="3644" ht="12">
      <c r="Q3644" s="50"/>
    </row>
    <row r="3645" ht="12">
      <c r="Q3645" s="50"/>
    </row>
    <row r="3646" ht="12">
      <c r="Q3646" s="50"/>
    </row>
    <row r="3647" ht="12">
      <c r="Q3647" s="50"/>
    </row>
    <row r="3648" ht="12">
      <c r="Q3648" s="50"/>
    </row>
    <row r="3649" ht="12">
      <c r="Q3649" s="50"/>
    </row>
    <row r="3650" ht="12">
      <c r="Q3650" s="50"/>
    </row>
    <row r="3651" ht="12">
      <c r="Q3651" s="50"/>
    </row>
    <row r="3652" ht="12">
      <c r="Q3652" s="50"/>
    </row>
    <row r="3653" ht="12">
      <c r="Q3653" s="50"/>
    </row>
    <row r="3654" ht="12">
      <c r="Q3654" s="50"/>
    </row>
    <row r="3655" ht="12">
      <c r="Q3655" s="50"/>
    </row>
    <row r="3656" ht="12">
      <c r="Q3656" s="50"/>
    </row>
    <row r="3657" ht="12">
      <c r="Q3657" s="50"/>
    </row>
    <row r="3658" ht="12">
      <c r="Q3658" s="50"/>
    </row>
    <row r="3659" ht="12">
      <c r="Q3659" s="50"/>
    </row>
    <row r="3660" ht="12">
      <c r="Q3660" s="50"/>
    </row>
    <row r="3661" ht="12">
      <c r="Q3661" s="50"/>
    </row>
    <row r="3662" ht="12">
      <c r="Q3662" s="50"/>
    </row>
    <row r="3663" ht="12">
      <c r="Q3663" s="50"/>
    </row>
    <row r="3664" ht="12">
      <c r="Q3664" s="50"/>
    </row>
    <row r="3665" ht="12">
      <c r="Q3665" s="50"/>
    </row>
    <row r="3666" ht="12">
      <c r="Q3666" s="50"/>
    </row>
    <row r="3667" ht="12">
      <c r="Q3667" s="50"/>
    </row>
    <row r="3668" ht="12">
      <c r="Q3668" s="50"/>
    </row>
    <row r="3669" ht="12">
      <c r="Q3669" s="50"/>
    </row>
    <row r="3670" ht="12">
      <c r="Q3670" s="50"/>
    </row>
    <row r="3671" ht="12">
      <c r="Q3671" s="50"/>
    </row>
    <row r="3672" ht="12">
      <c r="Q3672" s="50"/>
    </row>
    <row r="3673" ht="12">
      <c r="Q3673" s="50"/>
    </row>
    <row r="3674" ht="12">
      <c r="Q3674" s="50"/>
    </row>
    <row r="3675" ht="12">
      <c r="Q3675" s="50"/>
    </row>
    <row r="3676" ht="12">
      <c r="Q3676" s="50"/>
    </row>
    <row r="3677" ht="12">
      <c r="Q3677" s="50"/>
    </row>
    <row r="3678" ht="12">
      <c r="Q3678" s="50"/>
    </row>
    <row r="3679" ht="12">
      <c r="Q3679" s="50"/>
    </row>
    <row r="3680" ht="12">
      <c r="Q3680" s="50"/>
    </row>
    <row r="3681" ht="12">
      <c r="Q3681" s="50"/>
    </row>
    <row r="3682" ht="12">
      <c r="Q3682" s="50"/>
    </row>
    <row r="3683" ht="12">
      <c r="Q3683" s="50"/>
    </row>
    <row r="3684" ht="12">
      <c r="Q3684" s="50"/>
    </row>
    <row r="3685" ht="12">
      <c r="Q3685" s="50"/>
    </row>
    <row r="3686" ht="12">
      <c r="Q3686" s="50"/>
    </row>
    <row r="3687" ht="12">
      <c r="Q3687" s="50"/>
    </row>
    <row r="3688" ht="12">
      <c r="Q3688" s="50"/>
    </row>
    <row r="3689" ht="12">
      <c r="Q3689" s="50"/>
    </row>
    <row r="3690" ht="12">
      <c r="Q3690" s="50"/>
    </row>
    <row r="3691" ht="12">
      <c r="Q3691" s="50"/>
    </row>
    <row r="3692" ht="12">
      <c r="Q3692" s="50"/>
    </row>
    <row r="3693" ht="12">
      <c r="Q3693" s="50"/>
    </row>
    <row r="3694" ht="12">
      <c r="Q3694" s="50"/>
    </row>
    <row r="3695" ht="12">
      <c r="Q3695" s="50"/>
    </row>
    <row r="3696" ht="12">
      <c r="Q3696" s="50"/>
    </row>
    <row r="3697" ht="12">
      <c r="Q3697" s="50"/>
    </row>
    <row r="3698" ht="12">
      <c r="Q3698" s="50"/>
    </row>
    <row r="3699" ht="12">
      <c r="Q3699" s="50"/>
    </row>
    <row r="3700" ht="12">
      <c r="Q3700" s="50"/>
    </row>
    <row r="3701" ht="12">
      <c r="Q3701" s="50"/>
    </row>
    <row r="3702" ht="12">
      <c r="Q3702" s="50"/>
    </row>
    <row r="3703" ht="12">
      <c r="Q3703" s="50"/>
    </row>
    <row r="3704" ht="12">
      <c r="Q3704" s="50"/>
    </row>
    <row r="3705" ht="12">
      <c r="Q3705" s="50"/>
    </row>
    <row r="3706" ht="12">
      <c r="Q3706" s="50"/>
    </row>
    <row r="3707" ht="12">
      <c r="Q3707" s="50"/>
    </row>
    <row r="3708" ht="12">
      <c r="Q3708" s="50"/>
    </row>
    <row r="3709" ht="12">
      <c r="Q3709" s="50"/>
    </row>
    <row r="3710" ht="12">
      <c r="Q3710" s="50"/>
    </row>
    <row r="3711" ht="12">
      <c r="Q3711" s="50"/>
    </row>
    <row r="3712" ht="12">
      <c r="Q3712" s="50"/>
    </row>
    <row r="3713" ht="12">
      <c r="Q3713" s="50"/>
    </row>
    <row r="3714" ht="12">
      <c r="Q3714" s="50"/>
    </row>
    <row r="3715" ht="12">
      <c r="Q3715" s="50"/>
    </row>
    <row r="3716" ht="12">
      <c r="Q3716" s="50"/>
    </row>
    <row r="3717" ht="12">
      <c r="Q3717" s="50"/>
    </row>
    <row r="3718" ht="12">
      <c r="Q3718" s="50"/>
    </row>
    <row r="3719" ht="12">
      <c r="Q3719" s="50"/>
    </row>
    <row r="3720" ht="12">
      <c r="Q3720" s="50"/>
    </row>
    <row r="3721" ht="12">
      <c r="Q3721" s="50"/>
    </row>
    <row r="3722" ht="12">
      <c r="Q3722" s="50"/>
    </row>
    <row r="3723" ht="12">
      <c r="Q3723" s="50"/>
    </row>
    <row r="3724" ht="12">
      <c r="Q3724" s="50"/>
    </row>
    <row r="3725" ht="12">
      <c r="Q3725" s="50"/>
    </row>
    <row r="3726" ht="12">
      <c r="Q3726" s="50"/>
    </row>
    <row r="3727" ht="12">
      <c r="Q3727" s="50"/>
    </row>
    <row r="3728" ht="12">
      <c r="Q3728" s="50"/>
    </row>
    <row r="3729" ht="12">
      <c r="Q3729" s="50"/>
    </row>
    <row r="3730" ht="12">
      <c r="Q3730" s="50"/>
    </row>
    <row r="3731" ht="12">
      <c r="Q3731" s="50"/>
    </row>
    <row r="3732" ht="12">
      <c r="Q3732" s="50"/>
    </row>
    <row r="3733" ht="12">
      <c r="Q3733" s="50"/>
    </row>
    <row r="3734" ht="12">
      <c r="Q3734" s="50"/>
    </row>
    <row r="3735" ht="12">
      <c r="Q3735" s="50"/>
    </row>
    <row r="3736" ht="12">
      <c r="Q3736" s="50"/>
    </row>
    <row r="3737" ht="12">
      <c r="Q3737" s="50"/>
    </row>
    <row r="3738" ht="12">
      <c r="Q3738" s="50"/>
    </row>
    <row r="3739" ht="12">
      <c r="Q3739" s="50"/>
    </row>
    <row r="3740" ht="12">
      <c r="Q3740" s="50"/>
    </row>
    <row r="3741" ht="12">
      <c r="Q3741" s="50"/>
    </row>
    <row r="3742" ht="12">
      <c r="Q3742" s="50"/>
    </row>
    <row r="3743" ht="12">
      <c r="Q3743" s="50"/>
    </row>
    <row r="3744" ht="12">
      <c r="Q3744" s="50"/>
    </row>
    <row r="3745" ht="12">
      <c r="Q3745" s="50"/>
    </row>
    <row r="3746" ht="12">
      <c r="Q3746" s="50"/>
    </row>
    <row r="3747" ht="12">
      <c r="Q3747" s="50"/>
    </row>
    <row r="3748" ht="12">
      <c r="Q3748" s="50"/>
    </row>
    <row r="3749" ht="12">
      <c r="Q3749" s="50"/>
    </row>
    <row r="3750" ht="12">
      <c r="Q3750" s="50"/>
    </row>
    <row r="3751" ht="12">
      <c r="Q3751" s="50"/>
    </row>
    <row r="3752" ht="12">
      <c r="Q3752" s="50"/>
    </row>
    <row r="3753" ht="12">
      <c r="Q3753" s="50"/>
    </row>
    <row r="3754" ht="12">
      <c r="Q3754" s="50"/>
    </row>
    <row r="3755" ht="12">
      <c r="Q3755" s="50"/>
    </row>
    <row r="3756" ht="12">
      <c r="Q3756" s="50"/>
    </row>
    <row r="3757" ht="12">
      <c r="Q3757" s="50"/>
    </row>
    <row r="3758" ht="12">
      <c r="Q3758" s="50"/>
    </row>
    <row r="3759" ht="12">
      <c r="Q3759" s="50"/>
    </row>
    <row r="3760" ht="12">
      <c r="Q3760" s="50"/>
    </row>
    <row r="3761" ht="12">
      <c r="Q3761" s="50"/>
    </row>
    <row r="3762" ht="12">
      <c r="Q3762" s="50"/>
    </row>
    <row r="3763" ht="12">
      <c r="Q3763" s="50"/>
    </row>
    <row r="3764" ht="12">
      <c r="Q3764" s="50"/>
    </row>
    <row r="3765" ht="12">
      <c r="Q3765" s="50"/>
    </row>
    <row r="3766" ht="12">
      <c r="Q3766" s="50"/>
    </row>
    <row r="3767" ht="12">
      <c r="Q3767" s="50"/>
    </row>
    <row r="3768" ht="12">
      <c r="Q3768" s="50"/>
    </row>
    <row r="3769" ht="12">
      <c r="Q3769" s="50"/>
    </row>
    <row r="3770" ht="12">
      <c r="Q3770" s="50"/>
    </row>
    <row r="3771" ht="12">
      <c r="Q3771" s="50"/>
    </row>
    <row r="3772" ht="12">
      <c r="Q3772" s="50"/>
    </row>
    <row r="3773" ht="12">
      <c r="Q3773" s="50"/>
    </row>
    <row r="3774" ht="12">
      <c r="Q3774" s="50"/>
    </row>
    <row r="3775" ht="12">
      <c r="Q3775" s="50"/>
    </row>
    <row r="3776" ht="12">
      <c r="Q3776" s="50"/>
    </row>
    <row r="3777" ht="12">
      <c r="Q3777" s="50"/>
    </row>
    <row r="3778" ht="12">
      <c r="Q3778" s="50"/>
    </row>
    <row r="3779" ht="12">
      <c r="Q3779" s="50"/>
    </row>
    <row r="3780" ht="12">
      <c r="Q3780" s="50"/>
    </row>
    <row r="3781" ht="12">
      <c r="Q3781" s="50"/>
    </row>
    <row r="3782" ht="12">
      <c r="Q3782" s="50"/>
    </row>
    <row r="3783" ht="12">
      <c r="Q3783" s="50"/>
    </row>
    <row r="3784" ht="12">
      <c r="Q3784" s="50"/>
    </row>
    <row r="3785" ht="12">
      <c r="Q3785" s="50"/>
    </row>
    <row r="3786" ht="12">
      <c r="Q3786" s="50"/>
    </row>
    <row r="3787" ht="12">
      <c r="Q3787" s="50"/>
    </row>
    <row r="3788" ht="12">
      <c r="Q3788" s="50"/>
    </row>
    <row r="3789" ht="12">
      <c r="Q3789" s="50"/>
    </row>
    <row r="3790" ht="12">
      <c r="Q3790" s="50"/>
    </row>
    <row r="3791" ht="12">
      <c r="Q3791" s="50"/>
    </row>
    <row r="3792" ht="12">
      <c r="Q3792" s="50"/>
    </row>
    <row r="3793" ht="12">
      <c r="Q3793" s="50"/>
    </row>
    <row r="3794" ht="12">
      <c r="Q3794" s="50"/>
    </row>
    <row r="3795" ht="12">
      <c r="Q3795" s="50"/>
    </row>
    <row r="3796" ht="12">
      <c r="Q3796" s="50"/>
    </row>
    <row r="3797" ht="12">
      <c r="Q3797" s="50"/>
    </row>
    <row r="3798" ht="12">
      <c r="Q3798" s="50"/>
    </row>
    <row r="3799" ht="12">
      <c r="Q3799" s="50"/>
    </row>
    <row r="3800" ht="12">
      <c r="Q3800" s="50"/>
    </row>
    <row r="3801" ht="12">
      <c r="Q3801" s="50"/>
    </row>
    <row r="3802" ht="12">
      <c r="Q3802" s="50"/>
    </row>
    <row r="3803" ht="12">
      <c r="Q3803" s="50"/>
    </row>
    <row r="3804" ht="12">
      <c r="Q3804" s="50"/>
    </row>
    <row r="3805" ht="12">
      <c r="Q3805" s="50"/>
    </row>
    <row r="3806" ht="12">
      <c r="Q3806" s="50"/>
    </row>
    <row r="3807" ht="12">
      <c r="Q3807" s="50"/>
    </row>
    <row r="3808" ht="12">
      <c r="Q3808" s="50"/>
    </row>
    <row r="3809" ht="12">
      <c r="Q3809" s="50"/>
    </row>
    <row r="3810" ht="12">
      <c r="Q3810" s="50"/>
    </row>
    <row r="3811" ht="12">
      <c r="Q3811" s="50"/>
    </row>
    <row r="3812" ht="12">
      <c r="Q3812" s="50"/>
    </row>
    <row r="3813" ht="12">
      <c r="Q3813" s="50"/>
    </row>
    <row r="3814" ht="12">
      <c r="Q3814" s="50"/>
    </row>
    <row r="3815" ht="12">
      <c r="Q3815" s="50"/>
    </row>
    <row r="3816" ht="12">
      <c r="Q3816" s="50"/>
    </row>
    <row r="3817" ht="12">
      <c r="Q3817" s="50"/>
    </row>
    <row r="3818" ht="12">
      <c r="Q3818" s="50"/>
    </row>
    <row r="3819" ht="12">
      <c r="Q3819" s="50"/>
    </row>
    <row r="3820" ht="12">
      <c r="Q3820" s="50"/>
    </row>
    <row r="3821" ht="12">
      <c r="Q3821" s="50"/>
    </row>
    <row r="3822" ht="12">
      <c r="Q3822" s="50"/>
    </row>
    <row r="3823" ht="12">
      <c r="Q3823" s="50"/>
    </row>
    <row r="3824" ht="12">
      <c r="Q3824" s="50"/>
    </row>
    <row r="3825" ht="12">
      <c r="Q3825" s="50"/>
    </row>
    <row r="3826" ht="12">
      <c r="Q3826" s="50"/>
    </row>
    <row r="3827" ht="12">
      <c r="Q3827" s="50"/>
    </row>
    <row r="3828" ht="12">
      <c r="Q3828" s="50"/>
    </row>
    <row r="3829" ht="12">
      <c r="Q3829" s="50"/>
    </row>
    <row r="3830" ht="12">
      <c r="Q3830" s="50"/>
    </row>
    <row r="3831" ht="12">
      <c r="Q3831" s="50"/>
    </row>
    <row r="3832" ht="12">
      <c r="Q3832" s="50"/>
    </row>
    <row r="3833" ht="12">
      <c r="Q3833" s="50"/>
    </row>
    <row r="3834" ht="12">
      <c r="Q3834" s="50"/>
    </row>
    <row r="3835" ht="12">
      <c r="Q3835" s="50"/>
    </row>
    <row r="3836" ht="12">
      <c r="Q3836" s="50"/>
    </row>
    <row r="3837" ht="12">
      <c r="Q3837" s="50"/>
    </row>
    <row r="3838" ht="12">
      <c r="Q3838" s="50"/>
    </row>
    <row r="3839" ht="12">
      <c r="Q3839" s="50"/>
    </row>
    <row r="3840" ht="12">
      <c r="Q3840" s="50"/>
    </row>
    <row r="3841" ht="12">
      <c r="Q3841" s="50"/>
    </row>
    <row r="3842" ht="12">
      <c r="Q3842" s="50"/>
    </row>
    <row r="3843" ht="12">
      <c r="Q3843" s="50"/>
    </row>
    <row r="3844" ht="12">
      <c r="Q3844" s="50"/>
    </row>
    <row r="3845" ht="12">
      <c r="Q3845" s="50"/>
    </row>
    <row r="3846" ht="12">
      <c r="Q3846" s="50"/>
    </row>
    <row r="3847" ht="12">
      <c r="Q3847" s="50"/>
    </row>
    <row r="3848" ht="12">
      <c r="Q3848" s="50"/>
    </row>
    <row r="3849" ht="12">
      <c r="Q3849" s="50"/>
    </row>
    <row r="3850" ht="12">
      <c r="Q3850" s="50"/>
    </row>
    <row r="3851" ht="12">
      <c r="Q3851" s="50"/>
    </row>
    <row r="3852" ht="12">
      <c r="Q3852" s="50"/>
    </row>
    <row r="3853" ht="12">
      <c r="Q3853" s="50"/>
    </row>
    <row r="3854" ht="12">
      <c r="Q3854" s="50"/>
    </row>
    <row r="3855" ht="12">
      <c r="Q3855" s="50"/>
    </row>
    <row r="3856" ht="12">
      <c r="Q3856" s="50"/>
    </row>
    <row r="3857" ht="12">
      <c r="Q3857" s="50"/>
    </row>
    <row r="3858" ht="12">
      <c r="Q3858" s="50"/>
    </row>
    <row r="3859" ht="12">
      <c r="Q3859" s="50"/>
    </row>
    <row r="3860" ht="12">
      <c r="Q3860" s="50"/>
    </row>
    <row r="3861" ht="12">
      <c r="Q3861" s="50"/>
    </row>
    <row r="3862" ht="12">
      <c r="Q3862" s="50"/>
    </row>
    <row r="3863" ht="12">
      <c r="Q3863" s="50"/>
    </row>
    <row r="3864" ht="12">
      <c r="Q3864" s="50"/>
    </row>
    <row r="3865" ht="12">
      <c r="Q3865" s="50"/>
    </row>
    <row r="3866" ht="12">
      <c r="Q3866" s="50"/>
    </row>
    <row r="3867" ht="12">
      <c r="Q3867" s="50"/>
    </row>
    <row r="3868" ht="12">
      <c r="Q3868" s="50"/>
    </row>
    <row r="3869" ht="12">
      <c r="Q3869" s="50"/>
    </row>
    <row r="3870" ht="12">
      <c r="Q3870" s="50"/>
    </row>
    <row r="3871" ht="12">
      <c r="Q3871" s="50"/>
    </row>
    <row r="3872" ht="12">
      <c r="Q3872" s="50"/>
    </row>
    <row r="3873" ht="12">
      <c r="Q3873" s="50"/>
    </row>
    <row r="3874" ht="12">
      <c r="Q3874" s="50"/>
    </row>
    <row r="3875" ht="12">
      <c r="Q3875" s="50"/>
    </row>
    <row r="3876" ht="12">
      <c r="Q3876" s="50"/>
    </row>
    <row r="3877" ht="12">
      <c r="Q3877" s="50"/>
    </row>
    <row r="3878" ht="12">
      <c r="Q3878" s="50"/>
    </row>
    <row r="3879" ht="12">
      <c r="Q3879" s="50"/>
    </row>
    <row r="3880" ht="12">
      <c r="Q3880" s="50"/>
    </row>
    <row r="3881" ht="12">
      <c r="Q3881" s="50"/>
    </row>
    <row r="3882" ht="12">
      <c r="Q3882" s="50"/>
    </row>
    <row r="3883" ht="12">
      <c r="Q3883" s="50"/>
    </row>
    <row r="3884" ht="12">
      <c r="Q3884" s="50"/>
    </row>
    <row r="3885" ht="12">
      <c r="Q3885" s="50"/>
    </row>
    <row r="3886" ht="12">
      <c r="Q3886" s="50"/>
    </row>
    <row r="3887" ht="12">
      <c r="Q3887" s="50"/>
    </row>
    <row r="3888" ht="12">
      <c r="Q3888" s="50"/>
    </row>
    <row r="3889" ht="12">
      <c r="Q3889" s="50"/>
    </row>
    <row r="3890" ht="12">
      <c r="Q3890" s="50"/>
    </row>
    <row r="3891" ht="12">
      <c r="Q3891" s="50"/>
    </row>
    <row r="3892" ht="12">
      <c r="Q3892" s="50"/>
    </row>
    <row r="3893" ht="12">
      <c r="Q3893" s="50"/>
    </row>
    <row r="3894" ht="12">
      <c r="Q3894" s="50"/>
    </row>
    <row r="3895" ht="12">
      <c r="Q3895" s="50"/>
    </row>
    <row r="3896" ht="12">
      <c r="Q3896" s="50"/>
    </row>
    <row r="3897" ht="12">
      <c r="Q3897" s="50"/>
    </row>
    <row r="3898" ht="12">
      <c r="Q3898" s="50"/>
    </row>
    <row r="3899" ht="12">
      <c r="Q3899" s="50"/>
    </row>
    <row r="3900" ht="12">
      <c r="Q3900" s="50"/>
    </row>
    <row r="3901" ht="12">
      <c r="Q3901" s="50"/>
    </row>
    <row r="3902" ht="12">
      <c r="Q3902" s="50"/>
    </row>
    <row r="3903" ht="12">
      <c r="Q3903" s="50"/>
    </row>
    <row r="3904" ht="12">
      <c r="Q3904" s="50"/>
    </row>
    <row r="3905" ht="12">
      <c r="Q3905" s="50"/>
    </row>
    <row r="3906" ht="12">
      <c r="Q3906" s="50"/>
    </row>
    <row r="3907" ht="12">
      <c r="Q3907" s="50"/>
    </row>
    <row r="3908" ht="12">
      <c r="Q3908" s="50"/>
    </row>
    <row r="3909" ht="12">
      <c r="Q3909" s="50"/>
    </row>
    <row r="3910" ht="12">
      <c r="Q3910" s="50"/>
    </row>
    <row r="3911" ht="12">
      <c r="Q3911" s="50"/>
    </row>
    <row r="3912" ht="12">
      <c r="Q3912" s="50"/>
    </row>
    <row r="3913" ht="12">
      <c r="Q3913" s="50"/>
    </row>
    <row r="3914" ht="12">
      <c r="Q3914" s="50"/>
    </row>
    <row r="3915" ht="12">
      <c r="Q3915" s="50"/>
    </row>
    <row r="3916" ht="12">
      <c r="Q3916" s="50"/>
    </row>
    <row r="3917" ht="12">
      <c r="Q3917" s="50"/>
    </row>
    <row r="3918" ht="12">
      <c r="Q3918" s="50"/>
    </row>
    <row r="3919" ht="12">
      <c r="Q3919" s="50"/>
    </row>
    <row r="3920" ht="12">
      <c r="Q3920" s="50"/>
    </row>
    <row r="3921" ht="12">
      <c r="Q3921" s="50"/>
    </row>
    <row r="3922" ht="12">
      <c r="Q3922" s="50"/>
    </row>
    <row r="3923" ht="12">
      <c r="Q3923" s="50"/>
    </row>
    <row r="3924" ht="12">
      <c r="Q3924" s="50"/>
    </row>
    <row r="3925" ht="12">
      <c r="Q3925" s="50"/>
    </row>
    <row r="3926" ht="12">
      <c r="Q3926" s="50"/>
    </row>
    <row r="3927" ht="12">
      <c r="Q3927" s="50"/>
    </row>
    <row r="3928" ht="12">
      <c r="Q3928" s="50"/>
    </row>
    <row r="3929" ht="12">
      <c r="Q3929" s="50"/>
    </row>
    <row r="3930" ht="12">
      <c r="Q3930" s="50"/>
    </row>
    <row r="3931" ht="12">
      <c r="Q3931" s="50"/>
    </row>
    <row r="3932" ht="12">
      <c r="Q3932" s="50"/>
    </row>
    <row r="3933" ht="12">
      <c r="Q3933" s="50"/>
    </row>
    <row r="3934" ht="12">
      <c r="Q3934" s="50"/>
    </row>
    <row r="3935" ht="12">
      <c r="Q3935" s="50"/>
    </row>
    <row r="3936" ht="12">
      <c r="Q3936" s="50"/>
    </row>
    <row r="3937" ht="12">
      <c r="Q3937" s="50"/>
    </row>
    <row r="3938" ht="12">
      <c r="Q3938" s="50"/>
    </row>
    <row r="3939" ht="12">
      <c r="Q3939" s="50"/>
    </row>
    <row r="3940" ht="12">
      <c r="Q3940" s="50"/>
    </row>
    <row r="3941" ht="12">
      <c r="Q3941" s="50"/>
    </row>
    <row r="3942" ht="12">
      <c r="Q3942" s="50"/>
    </row>
    <row r="3943" ht="12">
      <c r="Q3943" s="50"/>
    </row>
    <row r="3944" ht="12">
      <c r="Q3944" s="50"/>
    </row>
    <row r="3945" ht="12">
      <c r="Q3945" s="50"/>
    </row>
    <row r="3946" ht="12">
      <c r="Q3946" s="50"/>
    </row>
    <row r="3947" ht="12">
      <c r="Q3947" s="50"/>
    </row>
    <row r="3948" ht="12">
      <c r="Q3948" s="50"/>
    </row>
    <row r="3949" ht="12">
      <c r="Q3949" s="50"/>
    </row>
    <row r="3950" ht="12">
      <c r="Q3950" s="50"/>
    </row>
    <row r="3951" ht="12">
      <c r="Q3951" s="50"/>
    </row>
    <row r="3952" ht="12">
      <c r="Q3952" s="50"/>
    </row>
    <row r="3953" ht="12">
      <c r="Q3953" s="50"/>
    </row>
    <row r="3954" ht="12">
      <c r="Q3954" s="50"/>
    </row>
    <row r="3955" ht="12">
      <c r="Q3955" s="50"/>
    </row>
    <row r="3956" ht="12">
      <c r="Q3956" s="50"/>
    </row>
    <row r="3957" ht="12">
      <c r="Q3957" s="50"/>
    </row>
    <row r="3958" ht="12">
      <c r="Q3958" s="50"/>
    </row>
    <row r="3959" ht="12">
      <c r="Q3959" s="50"/>
    </row>
    <row r="3960" ht="12">
      <c r="Q3960" s="50"/>
    </row>
    <row r="3961" ht="12">
      <c r="Q3961" s="50"/>
    </row>
    <row r="3962" ht="12">
      <c r="Q3962" s="50"/>
    </row>
    <row r="3963" ht="12">
      <c r="Q3963" s="50"/>
    </row>
    <row r="3964" ht="12">
      <c r="Q3964" s="50"/>
    </row>
    <row r="3965" ht="12">
      <c r="Q3965" s="50"/>
    </row>
    <row r="3966" ht="12">
      <c r="Q3966" s="50"/>
    </row>
    <row r="3967" ht="12">
      <c r="Q3967" s="50"/>
    </row>
    <row r="3968" ht="12">
      <c r="Q3968" s="50"/>
    </row>
    <row r="3969" ht="12">
      <c r="Q3969" s="50"/>
    </row>
    <row r="3970" ht="12">
      <c r="Q3970" s="50"/>
    </row>
    <row r="3971" ht="12">
      <c r="Q3971" s="50"/>
    </row>
    <row r="3972" ht="12">
      <c r="Q3972" s="50"/>
    </row>
    <row r="3973" ht="12">
      <c r="Q3973" s="50"/>
    </row>
    <row r="3974" ht="12">
      <c r="Q3974" s="50"/>
    </row>
    <row r="3975" ht="12">
      <c r="Q3975" s="50"/>
    </row>
    <row r="3976" ht="12">
      <c r="Q3976" s="50"/>
    </row>
    <row r="3977" ht="12">
      <c r="Q3977" s="50"/>
    </row>
    <row r="3978" ht="12">
      <c r="Q3978" s="50"/>
    </row>
    <row r="3979" ht="12">
      <c r="Q3979" s="50"/>
    </row>
    <row r="3980" ht="12">
      <c r="Q3980" s="50"/>
    </row>
    <row r="3981" ht="12">
      <c r="Q3981" s="50"/>
    </row>
    <row r="3982" ht="12">
      <c r="Q3982" s="50"/>
    </row>
    <row r="3983" ht="12">
      <c r="Q3983" s="50"/>
    </row>
    <row r="3984" ht="12">
      <c r="Q3984" s="50"/>
    </row>
    <row r="3985" ht="12">
      <c r="Q3985" s="50"/>
    </row>
    <row r="3986" ht="12">
      <c r="Q3986" s="50"/>
    </row>
    <row r="3987" ht="12">
      <c r="Q3987" s="50"/>
    </row>
    <row r="3988" ht="12">
      <c r="Q3988" s="50"/>
    </row>
    <row r="3989" ht="12">
      <c r="Q3989" s="50"/>
    </row>
    <row r="3990" ht="12">
      <c r="Q3990" s="50"/>
    </row>
    <row r="3991" ht="12">
      <c r="Q3991" s="50"/>
    </row>
    <row r="3992" ht="12">
      <c r="Q3992" s="50"/>
    </row>
    <row r="3993" ht="12">
      <c r="Q3993" s="50"/>
    </row>
    <row r="3994" ht="12">
      <c r="Q3994" s="50"/>
    </row>
    <row r="3995" ht="12">
      <c r="Q3995" s="50"/>
    </row>
    <row r="3996" ht="12">
      <c r="Q3996" s="50"/>
    </row>
    <row r="3997" ht="12">
      <c r="Q3997" s="50"/>
    </row>
    <row r="3998" ht="12">
      <c r="Q3998" s="50"/>
    </row>
    <row r="3999" ht="12">
      <c r="Q3999" s="50"/>
    </row>
    <row r="4000" ht="12">
      <c r="Q4000" s="50"/>
    </row>
    <row r="4001" ht="12">
      <c r="Q4001" s="50"/>
    </row>
    <row r="4002" ht="12">
      <c r="Q4002" s="50"/>
    </row>
    <row r="4003" ht="12">
      <c r="Q4003" s="50"/>
    </row>
    <row r="4004" ht="12">
      <c r="Q4004" s="50"/>
    </row>
    <row r="4005" ht="12">
      <c r="Q4005" s="50"/>
    </row>
    <row r="4006" ht="12">
      <c r="Q4006" s="50"/>
    </row>
    <row r="4007" ht="12">
      <c r="Q4007" s="50"/>
    </row>
    <row r="4008" ht="12">
      <c r="Q4008" s="50"/>
    </row>
    <row r="4009" ht="12">
      <c r="Q4009" s="50"/>
    </row>
    <row r="4010" ht="12">
      <c r="Q4010" s="50"/>
    </row>
    <row r="4011" ht="12">
      <c r="Q4011" s="50"/>
    </row>
    <row r="4012" ht="12">
      <c r="Q4012" s="50"/>
    </row>
    <row r="4013" ht="12">
      <c r="Q4013" s="50"/>
    </row>
    <row r="4014" ht="12">
      <c r="Q4014" s="50"/>
    </row>
    <row r="4015" ht="12">
      <c r="Q4015" s="50"/>
    </row>
    <row r="4016" ht="12">
      <c r="Q4016" s="50"/>
    </row>
    <row r="4017" ht="12">
      <c r="Q4017" s="50"/>
    </row>
    <row r="4018" ht="12">
      <c r="Q4018" s="50"/>
    </row>
    <row r="4019" ht="12">
      <c r="Q4019" s="50"/>
    </row>
    <row r="4020" ht="12">
      <c r="Q4020" s="50"/>
    </row>
    <row r="4021" ht="12">
      <c r="Q4021" s="50"/>
    </row>
    <row r="4022" ht="12">
      <c r="Q4022" s="50"/>
    </row>
    <row r="4023" ht="12">
      <c r="Q4023" s="50"/>
    </row>
    <row r="4024" ht="12">
      <c r="Q4024" s="50"/>
    </row>
    <row r="4025" ht="12">
      <c r="Q4025" s="50"/>
    </row>
    <row r="4026" ht="12">
      <c r="Q4026" s="50"/>
    </row>
    <row r="4027" ht="12">
      <c r="Q4027" s="50"/>
    </row>
    <row r="4028" ht="12">
      <c r="Q4028" s="50"/>
    </row>
    <row r="4029" ht="12">
      <c r="Q4029" s="50"/>
    </row>
    <row r="4030" ht="12">
      <c r="Q4030" s="50"/>
    </row>
    <row r="4031" ht="12">
      <c r="Q4031" s="50"/>
    </row>
    <row r="4032" ht="12">
      <c r="Q4032" s="50"/>
    </row>
    <row r="4033" ht="12">
      <c r="Q4033" s="50"/>
    </row>
    <row r="4034" ht="12">
      <c r="Q4034" s="50"/>
    </row>
    <row r="4035" ht="12">
      <c r="Q4035" s="50"/>
    </row>
    <row r="4036" ht="12">
      <c r="Q4036" s="50"/>
    </row>
    <row r="4037" ht="12">
      <c r="Q4037" s="50"/>
    </row>
    <row r="4038" ht="12">
      <c r="Q4038" s="50"/>
    </row>
    <row r="4039" ht="12">
      <c r="Q4039" s="50"/>
    </row>
    <row r="4040" ht="12">
      <c r="Q4040" s="50"/>
    </row>
    <row r="4041" ht="12">
      <c r="Q4041" s="50"/>
    </row>
    <row r="4042" ht="12">
      <c r="Q4042" s="50"/>
    </row>
    <row r="4043" ht="12">
      <c r="Q4043" s="50"/>
    </row>
    <row r="4044" ht="12">
      <c r="Q4044" s="50"/>
    </row>
    <row r="4045" ht="12">
      <c r="Q4045" s="50"/>
    </row>
    <row r="4046" ht="12">
      <c r="Q4046" s="50"/>
    </row>
    <row r="4047" ht="12">
      <c r="Q4047" s="50"/>
    </row>
    <row r="4048" ht="12">
      <c r="Q4048" s="50"/>
    </row>
    <row r="4049" ht="12">
      <c r="Q4049" s="50"/>
    </row>
    <row r="4050" ht="12">
      <c r="Q4050" s="50"/>
    </row>
    <row r="4051" ht="12">
      <c r="Q4051" s="50"/>
    </row>
    <row r="4052" ht="12">
      <c r="Q4052" s="50"/>
    </row>
    <row r="4053" ht="12">
      <c r="Q4053" s="50"/>
    </row>
    <row r="4054" ht="12">
      <c r="Q4054" s="50"/>
    </row>
    <row r="4055" ht="12">
      <c r="Q4055" s="50"/>
    </row>
    <row r="4056" ht="12">
      <c r="Q4056" s="50"/>
    </row>
    <row r="4057" ht="12">
      <c r="Q4057" s="50"/>
    </row>
    <row r="4058" ht="12">
      <c r="Q4058" s="50"/>
    </row>
    <row r="4059" ht="12">
      <c r="Q4059" s="50"/>
    </row>
    <row r="4060" ht="12">
      <c r="Q4060" s="50"/>
    </row>
    <row r="4061" ht="12">
      <c r="Q4061" s="50"/>
    </row>
    <row r="4062" ht="12">
      <c r="Q4062" s="50"/>
    </row>
    <row r="4063" ht="12">
      <c r="Q4063" s="50"/>
    </row>
    <row r="4064" ht="12">
      <c r="Q4064" s="50"/>
    </row>
    <row r="4065" ht="12">
      <c r="Q4065" s="50"/>
    </row>
    <row r="4066" ht="12">
      <c r="Q4066" s="50"/>
    </row>
    <row r="4067" ht="12">
      <c r="Q4067" s="50"/>
    </row>
    <row r="4068" ht="12">
      <c r="Q4068" s="50"/>
    </row>
    <row r="4069" ht="12">
      <c r="Q4069" s="50"/>
    </row>
    <row r="4070" ht="12">
      <c r="Q4070" s="50"/>
    </row>
    <row r="4071" ht="12">
      <c r="Q4071" s="50"/>
    </row>
    <row r="4072" ht="12">
      <c r="Q4072" s="50"/>
    </row>
    <row r="4073" ht="12">
      <c r="Q4073" s="50"/>
    </row>
    <row r="4074" ht="12">
      <c r="Q4074" s="50"/>
    </row>
    <row r="4075" ht="12">
      <c r="Q4075" s="50"/>
    </row>
    <row r="4076" ht="12">
      <c r="Q4076" s="50"/>
    </row>
    <row r="4077" ht="12">
      <c r="Q4077" s="50"/>
    </row>
    <row r="4078" ht="12">
      <c r="Q4078" s="50"/>
    </row>
    <row r="4079" ht="12">
      <c r="Q4079" s="50"/>
    </row>
    <row r="4080" ht="12">
      <c r="Q4080" s="50"/>
    </row>
    <row r="4081" ht="12">
      <c r="Q4081" s="50"/>
    </row>
    <row r="4082" ht="12">
      <c r="Q4082" s="50"/>
    </row>
    <row r="4083" ht="12">
      <c r="Q4083" s="50"/>
    </row>
    <row r="4084" ht="12">
      <c r="Q4084" s="50"/>
    </row>
    <row r="4085" ht="12">
      <c r="Q4085" s="50"/>
    </row>
    <row r="4086" ht="12">
      <c r="Q4086" s="50"/>
    </row>
    <row r="4087" ht="12">
      <c r="Q4087" s="50"/>
    </row>
    <row r="4088" ht="12">
      <c r="Q4088" s="50"/>
    </row>
    <row r="4089" ht="12">
      <c r="Q4089" s="50"/>
    </row>
    <row r="4090" ht="12">
      <c r="Q4090" s="50"/>
    </row>
    <row r="4091" ht="12">
      <c r="Q4091" s="50"/>
    </row>
    <row r="4092" ht="12">
      <c r="Q4092" s="50"/>
    </row>
    <row r="4093" ht="12">
      <c r="Q4093" s="50"/>
    </row>
    <row r="4094" ht="12">
      <c r="Q4094" s="50"/>
    </row>
    <row r="4095" ht="12">
      <c r="Q4095" s="50"/>
    </row>
    <row r="4096" ht="12">
      <c r="Q4096" s="50"/>
    </row>
    <row r="4097" ht="12">
      <c r="Q4097" s="50"/>
    </row>
    <row r="4098" ht="12">
      <c r="Q4098" s="50"/>
    </row>
    <row r="4099" ht="12">
      <c r="Q4099" s="50"/>
    </row>
    <row r="4100" ht="12">
      <c r="Q4100" s="50"/>
    </row>
    <row r="4101" ht="12">
      <c r="Q4101" s="50"/>
    </row>
    <row r="4102" ht="12">
      <c r="Q4102" s="50"/>
    </row>
    <row r="4103" ht="12">
      <c r="Q4103" s="50"/>
    </row>
    <row r="4104" ht="12">
      <c r="Q4104" s="50"/>
    </row>
    <row r="4105" ht="12">
      <c r="Q4105" s="50"/>
    </row>
    <row r="4106" ht="12">
      <c r="Q4106" s="50"/>
    </row>
    <row r="4107" ht="12">
      <c r="Q4107" s="50"/>
    </row>
    <row r="4108" ht="12">
      <c r="Q4108" s="50"/>
    </row>
    <row r="4109" ht="12">
      <c r="Q4109" s="50"/>
    </row>
    <row r="4110" ht="12">
      <c r="Q4110" s="50"/>
    </row>
    <row r="4111" ht="12">
      <c r="Q4111" s="50"/>
    </row>
    <row r="4112" ht="12">
      <c r="Q4112" s="50"/>
    </row>
    <row r="4113" ht="12">
      <c r="Q4113" s="50"/>
    </row>
    <row r="4114" ht="12">
      <c r="Q4114" s="50"/>
    </row>
    <row r="4115" ht="12">
      <c r="Q4115" s="50"/>
    </row>
    <row r="4116" ht="12">
      <c r="Q4116" s="50"/>
    </row>
    <row r="4117" ht="12">
      <c r="Q4117" s="50"/>
    </row>
    <row r="4118" ht="12">
      <c r="Q4118" s="50"/>
    </row>
    <row r="4119" ht="12">
      <c r="Q4119" s="50"/>
    </row>
    <row r="4120" ht="12">
      <c r="Q4120" s="50"/>
    </row>
    <row r="4121" ht="12">
      <c r="Q4121" s="50"/>
    </row>
    <row r="4122" ht="12">
      <c r="Q4122" s="50"/>
    </row>
    <row r="4123" ht="12">
      <c r="Q4123" s="50"/>
    </row>
    <row r="4124" ht="12">
      <c r="Q4124" s="50"/>
    </row>
    <row r="4125" ht="12">
      <c r="Q4125" s="50"/>
    </row>
    <row r="4126" ht="12">
      <c r="Q4126" s="50"/>
    </row>
    <row r="4127" ht="12">
      <c r="Q4127" s="50"/>
    </row>
    <row r="4128" ht="12">
      <c r="Q4128" s="50"/>
    </row>
    <row r="4129" ht="12">
      <c r="Q4129" s="50"/>
    </row>
    <row r="4130" ht="12">
      <c r="Q4130" s="50"/>
    </row>
    <row r="4131" ht="12">
      <c r="Q4131" s="50"/>
    </row>
    <row r="4132" ht="12">
      <c r="Q4132" s="50"/>
    </row>
    <row r="4133" ht="12">
      <c r="Q4133" s="50"/>
    </row>
    <row r="4134" ht="12">
      <c r="Q4134" s="50"/>
    </row>
    <row r="4135" ht="12">
      <c r="Q4135" s="50"/>
    </row>
    <row r="4136" ht="12">
      <c r="Q4136" s="50"/>
    </row>
    <row r="4137" ht="12">
      <c r="Q4137" s="50"/>
    </row>
    <row r="4138" ht="12">
      <c r="Q4138" s="50"/>
    </row>
    <row r="4139" ht="12">
      <c r="Q4139" s="50"/>
    </row>
    <row r="4140" ht="12">
      <c r="Q4140" s="50"/>
    </row>
    <row r="4141" ht="12">
      <c r="Q4141" s="50"/>
    </row>
    <row r="4142" ht="12">
      <c r="Q4142" s="50"/>
    </row>
    <row r="4143" ht="12">
      <c r="Q4143" s="50"/>
    </row>
    <row r="4144" ht="12">
      <c r="Q4144" s="50"/>
    </row>
    <row r="4145" ht="12">
      <c r="Q4145" s="50"/>
    </row>
    <row r="4146" ht="12">
      <c r="Q4146" s="50"/>
    </row>
    <row r="4147" ht="12">
      <c r="Q4147" s="50"/>
    </row>
    <row r="4148" ht="12">
      <c r="Q4148" s="50"/>
    </row>
    <row r="4149" ht="12">
      <c r="Q4149" s="50"/>
    </row>
    <row r="4150" ht="12">
      <c r="Q4150" s="50"/>
    </row>
    <row r="4151" ht="12">
      <c r="Q4151" s="50"/>
    </row>
    <row r="4152" ht="12">
      <c r="Q4152" s="50"/>
    </row>
    <row r="4153" ht="12">
      <c r="Q4153" s="50"/>
    </row>
    <row r="4154" ht="12">
      <c r="Q4154" s="50"/>
    </row>
    <row r="4155" ht="12">
      <c r="Q4155" s="50"/>
    </row>
    <row r="4156" ht="12">
      <c r="Q4156" s="50"/>
    </row>
    <row r="4157" ht="12">
      <c r="Q4157" s="50"/>
    </row>
    <row r="4158" ht="12">
      <c r="Q4158" s="50"/>
    </row>
    <row r="4159" ht="12">
      <c r="Q4159" s="50"/>
    </row>
    <row r="4160" ht="12">
      <c r="Q4160" s="50"/>
    </row>
    <row r="4161" ht="12">
      <c r="Q4161" s="50"/>
    </row>
    <row r="4162" ht="12">
      <c r="Q4162" s="50"/>
    </row>
    <row r="4163" ht="12">
      <c r="Q4163" s="50"/>
    </row>
    <row r="4164" ht="12">
      <c r="Q4164" s="50"/>
    </row>
    <row r="4165" ht="12">
      <c r="Q4165" s="50"/>
    </row>
    <row r="4166" ht="12">
      <c r="Q4166" s="50"/>
    </row>
    <row r="4167" ht="12">
      <c r="Q4167" s="50"/>
    </row>
    <row r="4168" ht="12">
      <c r="Q4168" s="50"/>
    </row>
    <row r="4169" ht="12">
      <c r="Q4169" s="50"/>
    </row>
    <row r="4170" ht="12">
      <c r="Q4170" s="50"/>
    </row>
    <row r="4171" ht="12">
      <c r="Q4171" s="50"/>
    </row>
    <row r="4172" ht="12">
      <c r="Q4172" s="50"/>
    </row>
    <row r="4173" ht="12">
      <c r="Q4173" s="50"/>
    </row>
    <row r="4174" ht="12">
      <c r="Q4174" s="50"/>
    </row>
    <row r="4175" ht="12">
      <c r="Q4175" s="50"/>
    </row>
    <row r="4176" ht="12">
      <c r="Q4176" s="50"/>
    </row>
    <row r="4177" ht="12">
      <c r="Q4177" s="50"/>
    </row>
    <row r="4178" ht="12">
      <c r="Q4178" s="50"/>
    </row>
    <row r="4179" ht="12">
      <c r="Q4179" s="50"/>
    </row>
    <row r="4180" ht="12">
      <c r="Q4180" s="50"/>
    </row>
    <row r="4181" ht="12">
      <c r="Q4181" s="50"/>
    </row>
    <row r="4182" ht="12">
      <c r="Q4182" s="50"/>
    </row>
    <row r="4183" ht="12">
      <c r="Q4183" s="50"/>
    </row>
    <row r="4184" ht="12">
      <c r="Q4184" s="50"/>
    </row>
    <row r="4185" ht="12">
      <c r="Q4185" s="50"/>
    </row>
    <row r="4186" ht="12">
      <c r="Q4186" s="50"/>
    </row>
    <row r="4187" ht="12">
      <c r="Q4187" s="50"/>
    </row>
    <row r="4188" ht="12">
      <c r="Q4188" s="50"/>
    </row>
    <row r="4189" ht="12">
      <c r="Q4189" s="50"/>
    </row>
    <row r="4190" ht="12">
      <c r="Q4190" s="50"/>
    </row>
    <row r="4191" ht="12">
      <c r="Q4191" s="50"/>
    </row>
    <row r="4192" ht="12">
      <c r="Q4192" s="50"/>
    </row>
    <row r="4193" ht="12">
      <c r="Q4193" s="50"/>
    </row>
    <row r="4194" ht="12">
      <c r="Q4194" s="50"/>
    </row>
    <row r="4195" ht="12">
      <c r="Q4195" s="50"/>
    </row>
    <row r="4196" ht="12">
      <c r="Q4196" s="50"/>
    </row>
    <row r="4197" ht="12">
      <c r="Q4197" s="50"/>
    </row>
    <row r="4198" ht="12">
      <c r="Q4198" s="50"/>
    </row>
    <row r="4199" ht="12">
      <c r="Q4199" s="50"/>
    </row>
    <row r="4200" ht="12">
      <c r="Q4200" s="50"/>
    </row>
    <row r="4201" ht="12">
      <c r="Q4201" s="50"/>
    </row>
    <row r="4202" ht="12">
      <c r="Q4202" s="50"/>
    </row>
    <row r="4203" ht="12">
      <c r="Q4203" s="50"/>
    </row>
    <row r="4204" ht="12">
      <c r="Q4204" s="50"/>
    </row>
    <row r="4205" ht="12">
      <c r="Q4205" s="50"/>
    </row>
    <row r="4206" ht="12">
      <c r="Q4206" s="50"/>
    </row>
    <row r="4207" ht="12">
      <c r="Q4207" s="50"/>
    </row>
    <row r="4208" ht="12">
      <c r="Q4208" s="50"/>
    </row>
    <row r="4209" ht="12">
      <c r="Q4209" s="50"/>
    </row>
    <row r="4210" ht="12">
      <c r="Q4210" s="50"/>
    </row>
    <row r="4211" ht="12">
      <c r="Q4211" s="50"/>
    </row>
    <row r="4212" ht="12">
      <c r="Q4212" s="50"/>
    </row>
    <row r="4213" ht="12">
      <c r="Q4213" s="50"/>
    </row>
    <row r="4214" ht="12">
      <c r="Q4214" s="50"/>
    </row>
    <row r="4215" ht="12">
      <c r="Q4215" s="50"/>
    </row>
    <row r="4216" ht="12">
      <c r="Q4216" s="50"/>
    </row>
    <row r="4217" ht="12">
      <c r="Q4217" s="50"/>
    </row>
    <row r="4218" ht="12">
      <c r="Q4218" s="50"/>
    </row>
    <row r="4219" ht="12">
      <c r="Q4219" s="50"/>
    </row>
    <row r="4220" ht="12">
      <c r="Q4220" s="50"/>
    </row>
    <row r="4221" ht="12">
      <c r="Q4221" s="50"/>
    </row>
    <row r="4222" ht="12">
      <c r="Q4222" s="50"/>
    </row>
    <row r="4223" ht="12">
      <c r="Q4223" s="50"/>
    </row>
    <row r="4224" ht="12">
      <c r="Q4224" s="50"/>
    </row>
    <row r="4225" ht="12">
      <c r="Q4225" s="50"/>
    </row>
    <row r="4226" ht="12">
      <c r="Q4226" s="50"/>
    </row>
    <row r="4227" ht="12">
      <c r="Q4227" s="50"/>
    </row>
    <row r="4228" ht="12">
      <c r="Q4228" s="50"/>
    </row>
    <row r="4229" ht="12">
      <c r="Q4229" s="50"/>
    </row>
    <row r="4230" ht="12">
      <c r="Q4230" s="50"/>
    </row>
    <row r="4231" ht="12">
      <c r="Q4231" s="50"/>
    </row>
    <row r="4232" ht="12">
      <c r="Q4232" s="50"/>
    </row>
    <row r="4233" ht="12">
      <c r="Q4233" s="50"/>
    </row>
    <row r="4234" ht="12">
      <c r="Q4234" s="50"/>
    </row>
    <row r="4235" ht="12">
      <c r="Q4235" s="50"/>
    </row>
    <row r="4236" ht="12">
      <c r="Q4236" s="50"/>
    </row>
    <row r="4237" ht="12">
      <c r="Q4237" s="50"/>
    </row>
    <row r="4238" ht="12">
      <c r="Q4238" s="50"/>
    </row>
    <row r="4239" ht="12">
      <c r="Q4239" s="50"/>
    </row>
    <row r="4240" ht="12">
      <c r="Q4240" s="50"/>
    </row>
    <row r="4241" ht="12">
      <c r="Q4241" s="50"/>
    </row>
    <row r="4242" ht="12">
      <c r="Q4242" s="50"/>
    </row>
    <row r="4243" ht="12">
      <c r="Q4243" s="50"/>
    </row>
    <row r="4244" ht="12">
      <c r="Q4244" s="50"/>
    </row>
    <row r="4245" ht="12">
      <c r="Q4245" s="50"/>
    </row>
    <row r="4246" ht="12">
      <c r="Q4246" s="50"/>
    </row>
    <row r="4247" ht="12">
      <c r="Q4247" s="50"/>
    </row>
    <row r="4248" ht="12">
      <c r="Q4248" s="50"/>
    </row>
    <row r="4249" ht="12">
      <c r="Q4249" s="50"/>
    </row>
    <row r="4250" ht="12">
      <c r="Q4250" s="50"/>
    </row>
    <row r="4251" ht="12">
      <c r="Q4251" s="50"/>
    </row>
    <row r="4252" ht="12">
      <c r="Q4252" s="50"/>
    </row>
    <row r="4253" ht="12">
      <c r="Q4253" s="50"/>
    </row>
    <row r="4254" ht="12">
      <c r="Q4254" s="50"/>
    </row>
    <row r="4255" ht="12">
      <c r="Q4255" s="50"/>
    </row>
    <row r="4256" ht="12">
      <c r="Q4256" s="50"/>
    </row>
    <row r="4257" ht="12">
      <c r="Q4257" s="50"/>
    </row>
    <row r="4258" ht="12">
      <c r="Q4258" s="50"/>
    </row>
    <row r="4259" ht="12">
      <c r="Q4259" s="50"/>
    </row>
    <row r="4260" ht="12">
      <c r="Q4260" s="50"/>
    </row>
    <row r="4261" ht="12">
      <c r="Q4261" s="50"/>
    </row>
    <row r="4262" ht="12">
      <c r="Q4262" s="50"/>
    </row>
    <row r="4263" ht="12">
      <c r="Q4263" s="50"/>
    </row>
    <row r="4264" ht="12">
      <c r="Q4264" s="50"/>
    </row>
    <row r="4265" ht="12">
      <c r="Q4265" s="50"/>
    </row>
    <row r="4266" ht="12">
      <c r="Q4266" s="50"/>
    </row>
    <row r="4267" ht="12">
      <c r="Q4267" s="50"/>
    </row>
    <row r="4268" ht="12">
      <c r="Q4268" s="50"/>
    </row>
    <row r="4269" ht="12">
      <c r="Q4269" s="50"/>
    </row>
    <row r="4270" ht="12">
      <c r="Q4270" s="50"/>
    </row>
    <row r="4271" ht="12">
      <c r="Q4271" s="50"/>
    </row>
    <row r="4272" ht="12">
      <c r="Q4272" s="50"/>
    </row>
    <row r="4273" ht="12">
      <c r="Q4273" s="50"/>
    </row>
    <row r="4274" ht="12">
      <c r="Q4274" s="50"/>
    </row>
    <row r="4275" ht="12">
      <c r="Q4275" s="50"/>
    </row>
    <row r="4276" ht="12">
      <c r="Q4276" s="50"/>
    </row>
    <row r="4277" ht="12">
      <c r="Q4277" s="50"/>
    </row>
    <row r="4278" ht="12">
      <c r="Q4278" s="50"/>
    </row>
    <row r="4279" ht="12">
      <c r="Q4279" s="50"/>
    </row>
    <row r="4280" ht="12">
      <c r="Q4280" s="50"/>
    </row>
    <row r="4281" ht="12">
      <c r="Q4281" s="50"/>
    </row>
    <row r="4282" ht="12">
      <c r="Q4282" s="50"/>
    </row>
    <row r="4283" ht="12">
      <c r="Q4283" s="50"/>
    </row>
    <row r="4284" ht="12">
      <c r="Q4284" s="50"/>
    </row>
    <row r="4285" ht="12">
      <c r="Q4285" s="50"/>
    </row>
    <row r="4286" ht="12">
      <c r="Q4286" s="50"/>
    </row>
    <row r="4287" ht="12">
      <c r="Q4287" s="50"/>
    </row>
    <row r="4288" ht="12">
      <c r="Q4288" s="50"/>
    </row>
    <row r="4289" ht="12">
      <c r="Q4289" s="50"/>
    </row>
    <row r="4290" ht="12">
      <c r="Q4290" s="50"/>
    </row>
    <row r="4291" ht="12">
      <c r="Q4291" s="50"/>
    </row>
    <row r="4292" ht="12">
      <c r="Q4292" s="50"/>
    </row>
    <row r="4293" ht="12">
      <c r="Q4293" s="50"/>
    </row>
    <row r="4294" ht="12">
      <c r="Q4294" s="50"/>
    </row>
    <row r="4295" ht="12">
      <c r="Q4295" s="50"/>
    </row>
    <row r="4296" ht="12">
      <c r="Q4296" s="50"/>
    </row>
    <row r="4297" ht="12">
      <c r="Q4297" s="50"/>
    </row>
    <row r="4298" ht="12">
      <c r="Q4298" s="50"/>
    </row>
    <row r="4299" ht="12">
      <c r="Q4299" s="50"/>
    </row>
    <row r="4300" ht="12">
      <c r="Q4300" s="50"/>
    </row>
    <row r="4301" ht="12">
      <c r="Q4301" s="50"/>
    </row>
    <row r="4302" ht="12">
      <c r="Q4302" s="50"/>
    </row>
    <row r="4303" ht="12">
      <c r="Q4303" s="50"/>
    </row>
    <row r="4304" ht="12">
      <c r="Q4304" s="50"/>
    </row>
    <row r="4305" ht="12">
      <c r="Q4305" s="50"/>
    </row>
    <row r="4306" ht="12">
      <c r="Q4306" s="50"/>
    </row>
    <row r="4307" ht="12">
      <c r="Q4307" s="50"/>
    </row>
    <row r="4308" ht="12">
      <c r="Q4308" s="50"/>
    </row>
    <row r="4309" ht="12">
      <c r="Q4309" s="50"/>
    </row>
    <row r="4310" ht="12">
      <c r="Q4310" s="50"/>
    </row>
    <row r="4311" ht="12">
      <c r="Q4311" s="50"/>
    </row>
    <row r="4312" ht="12">
      <c r="Q4312" s="50"/>
    </row>
    <row r="4313" ht="12">
      <c r="Q4313" s="50"/>
    </row>
    <row r="4314" ht="12">
      <c r="Q4314" s="50"/>
    </row>
    <row r="4315" ht="12">
      <c r="Q4315" s="50"/>
    </row>
    <row r="4316" ht="12">
      <c r="Q4316" s="50"/>
    </row>
    <row r="4317" ht="12">
      <c r="Q4317" s="50"/>
    </row>
    <row r="4318" ht="12">
      <c r="Q4318" s="50"/>
    </row>
    <row r="4319" ht="12">
      <c r="Q4319" s="50"/>
    </row>
    <row r="4320" ht="12">
      <c r="Q4320" s="50"/>
    </row>
    <row r="4321" ht="12">
      <c r="Q4321" s="50"/>
    </row>
    <row r="4322" ht="12">
      <c r="Q4322" s="50"/>
    </row>
    <row r="4323" ht="12">
      <c r="Q4323" s="50"/>
    </row>
    <row r="4324" ht="12">
      <c r="Q4324" s="50"/>
    </row>
    <row r="4325" ht="12">
      <c r="Q4325" s="50"/>
    </row>
    <row r="4326" ht="12">
      <c r="Q4326" s="50"/>
    </row>
    <row r="4327" ht="12">
      <c r="Q4327" s="50"/>
    </row>
    <row r="4328" ht="12">
      <c r="Q4328" s="50"/>
    </row>
    <row r="4329" ht="12">
      <c r="Q4329" s="50"/>
    </row>
    <row r="4330" ht="12">
      <c r="Q4330" s="50"/>
    </row>
    <row r="4331" ht="12">
      <c r="Q4331" s="50"/>
    </row>
    <row r="4332" ht="12">
      <c r="Q4332" s="50"/>
    </row>
    <row r="4333" ht="12">
      <c r="Q4333" s="50"/>
    </row>
    <row r="4334" ht="12">
      <c r="Q4334" s="50"/>
    </row>
    <row r="4335" ht="12">
      <c r="Q4335" s="50"/>
    </row>
    <row r="4336" ht="12">
      <c r="Q4336" s="50"/>
    </row>
    <row r="4337" ht="12">
      <c r="Q4337" s="50"/>
    </row>
    <row r="4338" ht="12">
      <c r="Q4338" s="50"/>
    </row>
    <row r="4339" ht="12">
      <c r="Q4339" s="50"/>
    </row>
    <row r="4340" ht="12">
      <c r="Q4340" s="50"/>
    </row>
    <row r="4341" ht="12">
      <c r="Q4341" s="50"/>
    </row>
    <row r="4342" ht="12">
      <c r="Q4342" s="50"/>
    </row>
    <row r="4343" ht="12">
      <c r="Q4343" s="50"/>
    </row>
    <row r="4344" ht="12">
      <c r="Q4344" s="50"/>
    </row>
    <row r="4345" ht="12">
      <c r="Q4345" s="50"/>
    </row>
    <row r="4346" ht="12">
      <c r="Q4346" s="50"/>
    </row>
    <row r="4347" ht="12">
      <c r="Q4347" s="50"/>
    </row>
    <row r="4348" ht="12">
      <c r="Q4348" s="50"/>
    </row>
    <row r="4349" ht="12">
      <c r="Q4349" s="50"/>
    </row>
    <row r="4350" ht="12">
      <c r="Q4350" s="50"/>
    </row>
    <row r="4351" ht="12">
      <c r="Q4351" s="50"/>
    </row>
    <row r="4352" ht="12">
      <c r="Q4352" s="50"/>
    </row>
    <row r="4353" ht="12">
      <c r="Q4353" s="50"/>
    </row>
    <row r="4354" ht="12">
      <c r="Q4354" s="50"/>
    </row>
    <row r="4355" ht="12">
      <c r="Q4355" s="50"/>
    </row>
    <row r="4356" ht="12">
      <c r="Q4356" s="50"/>
    </row>
    <row r="4357" ht="12">
      <c r="Q4357" s="50"/>
    </row>
    <row r="4358" ht="12">
      <c r="Q4358" s="50"/>
    </row>
    <row r="4359" ht="12">
      <c r="Q4359" s="50"/>
    </row>
    <row r="4360" ht="12">
      <c r="Q4360" s="50"/>
    </row>
    <row r="4361" ht="12">
      <c r="Q4361" s="50"/>
    </row>
    <row r="4362" ht="12">
      <c r="Q4362" s="50"/>
    </row>
    <row r="4363" ht="12">
      <c r="Q4363" s="50"/>
    </row>
    <row r="4364" ht="12">
      <c r="Q4364" s="50"/>
    </row>
    <row r="4365" ht="12">
      <c r="Q4365" s="50"/>
    </row>
    <row r="4366" ht="12">
      <c r="Q4366" s="50"/>
    </row>
    <row r="4367" ht="12">
      <c r="Q4367" s="50"/>
    </row>
    <row r="4368" ht="12">
      <c r="Q4368" s="50"/>
    </row>
    <row r="4369" ht="12">
      <c r="Q4369" s="50"/>
    </row>
    <row r="4370" ht="12">
      <c r="Q4370" s="50"/>
    </row>
    <row r="4371" ht="12">
      <c r="Q4371" s="50"/>
    </row>
    <row r="4372" ht="12">
      <c r="Q4372" s="50"/>
    </row>
    <row r="4373" ht="12">
      <c r="Q4373" s="50"/>
    </row>
    <row r="4374" ht="12">
      <c r="Q4374" s="50"/>
    </row>
    <row r="4375" ht="12">
      <c r="Q4375" s="50"/>
    </row>
    <row r="4376" ht="12">
      <c r="Q4376" s="50"/>
    </row>
    <row r="4377" ht="12">
      <c r="Q4377" s="50"/>
    </row>
    <row r="4378" ht="12">
      <c r="Q4378" s="50"/>
    </row>
    <row r="4379" ht="12">
      <c r="Q4379" s="50"/>
    </row>
    <row r="4380" ht="12">
      <c r="Q4380" s="50"/>
    </row>
    <row r="4381" ht="12">
      <c r="Q4381" s="50"/>
    </row>
    <row r="4382" ht="12">
      <c r="Q4382" s="50"/>
    </row>
    <row r="4383" ht="12">
      <c r="Q4383" s="50"/>
    </row>
    <row r="4384" ht="12">
      <c r="Q4384" s="50"/>
    </row>
    <row r="4385" ht="12">
      <c r="Q4385" s="50"/>
    </row>
    <row r="4386" ht="12">
      <c r="Q4386" s="50"/>
    </row>
    <row r="4387" ht="12">
      <c r="Q4387" s="50"/>
    </row>
    <row r="4388" ht="12">
      <c r="Q4388" s="50"/>
    </row>
    <row r="4389" ht="12">
      <c r="Q4389" s="50"/>
    </row>
    <row r="4390" ht="12">
      <c r="Q4390" s="50"/>
    </row>
    <row r="4391" ht="12">
      <c r="Q4391" s="50"/>
    </row>
    <row r="4392" ht="12">
      <c r="Q4392" s="50"/>
    </row>
    <row r="4393" ht="12">
      <c r="Q4393" s="50"/>
    </row>
    <row r="4394" ht="12">
      <c r="Q4394" s="50"/>
    </row>
    <row r="4395" ht="12">
      <c r="Q4395" s="50"/>
    </row>
    <row r="4396" ht="12">
      <c r="Q4396" s="50"/>
    </row>
    <row r="4397" ht="12">
      <c r="Q4397" s="50"/>
    </row>
    <row r="4398" ht="12">
      <c r="Q4398" s="50"/>
    </row>
    <row r="4399" ht="12">
      <c r="Q4399" s="50"/>
    </row>
    <row r="4400" ht="12">
      <c r="Q4400" s="50"/>
    </row>
    <row r="4401" ht="12">
      <c r="Q4401" s="50"/>
    </row>
    <row r="4402" ht="12">
      <c r="Q4402" s="50"/>
    </row>
    <row r="4403" ht="12">
      <c r="Q4403" s="50"/>
    </row>
    <row r="4404" ht="12">
      <c r="Q4404" s="50"/>
    </row>
    <row r="4405" ht="12">
      <c r="Q4405" s="50"/>
    </row>
    <row r="4406" ht="12">
      <c r="Q4406" s="50"/>
    </row>
    <row r="4407" ht="12">
      <c r="Q4407" s="50"/>
    </row>
    <row r="4408" ht="12">
      <c r="Q4408" s="50"/>
    </row>
    <row r="4409" ht="12">
      <c r="Q4409" s="50"/>
    </row>
    <row r="4410" ht="12">
      <c r="Q4410" s="50"/>
    </row>
    <row r="4411" ht="12">
      <c r="Q4411" s="50"/>
    </row>
    <row r="4412" ht="12">
      <c r="Q4412" s="50"/>
    </row>
    <row r="4413" ht="12">
      <c r="Q4413" s="50"/>
    </row>
    <row r="4414" ht="12">
      <c r="Q4414" s="50"/>
    </row>
    <row r="4415" ht="12">
      <c r="Q4415" s="50"/>
    </row>
    <row r="4416" ht="12">
      <c r="Q4416" s="50"/>
    </row>
    <row r="4417" ht="12">
      <c r="Q4417" s="50"/>
    </row>
    <row r="4418" ht="12">
      <c r="Q4418" s="50"/>
    </row>
    <row r="4419" ht="12">
      <c r="Q4419" s="50"/>
    </row>
    <row r="4420" ht="12">
      <c r="Q4420" s="50"/>
    </row>
    <row r="4421" ht="12">
      <c r="Q4421" s="50"/>
    </row>
    <row r="4422" ht="12">
      <c r="Q4422" s="50"/>
    </row>
    <row r="4423" ht="12">
      <c r="Q4423" s="50"/>
    </row>
    <row r="4424" ht="12">
      <c r="Q4424" s="50"/>
    </row>
    <row r="4425" ht="12">
      <c r="Q4425" s="50"/>
    </row>
    <row r="4426" ht="12">
      <c r="Q4426" s="50"/>
    </row>
    <row r="4427" ht="12">
      <c r="Q4427" s="50"/>
    </row>
    <row r="4428" ht="12">
      <c r="Q4428" s="50"/>
    </row>
    <row r="4429" ht="12">
      <c r="Q4429" s="50"/>
    </row>
    <row r="4430" ht="12">
      <c r="Q4430" s="50"/>
    </row>
    <row r="4431" ht="12">
      <c r="Q4431" s="50"/>
    </row>
    <row r="4432" ht="12">
      <c r="Q4432" s="50"/>
    </row>
    <row r="4433" ht="12">
      <c r="Q4433" s="50"/>
    </row>
    <row r="4434" ht="12">
      <c r="Q4434" s="50"/>
    </row>
    <row r="4435" ht="12">
      <c r="Q4435" s="50"/>
    </row>
    <row r="4436" ht="12">
      <c r="Q4436" s="50"/>
    </row>
    <row r="4437" ht="12">
      <c r="Q4437" s="50"/>
    </row>
    <row r="4438" ht="12">
      <c r="Q4438" s="50"/>
    </row>
    <row r="4439" ht="12">
      <c r="Q4439" s="50"/>
    </row>
    <row r="4440" ht="12">
      <c r="Q4440" s="50"/>
    </row>
    <row r="4441" ht="12">
      <c r="Q4441" s="50"/>
    </row>
    <row r="4442" ht="12">
      <c r="Q4442" s="50"/>
    </row>
    <row r="4443" ht="12">
      <c r="Q4443" s="50"/>
    </row>
    <row r="4444" ht="12">
      <c r="Q4444" s="50"/>
    </row>
    <row r="4445" ht="12">
      <c r="Q4445" s="50"/>
    </row>
    <row r="4446" ht="12">
      <c r="Q4446" s="50"/>
    </row>
    <row r="4447" ht="12">
      <c r="Q4447" s="50"/>
    </row>
    <row r="4448" ht="12">
      <c r="Q4448" s="50"/>
    </row>
    <row r="4449" ht="12">
      <c r="Q4449" s="50"/>
    </row>
    <row r="4450" ht="12">
      <c r="Q4450" s="50"/>
    </row>
    <row r="4451" ht="12">
      <c r="Q4451" s="50"/>
    </row>
    <row r="4452" ht="12">
      <c r="Q4452" s="50"/>
    </row>
    <row r="4453" ht="12">
      <c r="Q4453" s="50"/>
    </row>
    <row r="4454" ht="12">
      <c r="Q4454" s="50"/>
    </row>
    <row r="4455" ht="12">
      <c r="Q4455" s="50"/>
    </row>
    <row r="4456" ht="12">
      <c r="Q4456" s="50"/>
    </row>
    <row r="4457" ht="12">
      <c r="Q4457" s="50"/>
    </row>
    <row r="4458" ht="12">
      <c r="Q4458" s="50"/>
    </row>
    <row r="4459" ht="12">
      <c r="Q4459" s="50"/>
    </row>
    <row r="4460" ht="12">
      <c r="Q4460" s="50"/>
    </row>
    <row r="4461" ht="12">
      <c r="Q4461" s="50"/>
    </row>
    <row r="4462" ht="12">
      <c r="Q4462" s="50"/>
    </row>
    <row r="4463" ht="12">
      <c r="Q4463" s="50"/>
    </row>
    <row r="4464" ht="12">
      <c r="Q4464" s="50"/>
    </row>
    <row r="4465" ht="12">
      <c r="Q4465" s="50"/>
    </row>
    <row r="4466" ht="12">
      <c r="Q4466" s="50"/>
    </row>
    <row r="4467" ht="12">
      <c r="Q4467" s="50"/>
    </row>
    <row r="4468" ht="12">
      <c r="Q4468" s="50"/>
    </row>
    <row r="4469" ht="12">
      <c r="Q4469" s="50"/>
    </row>
    <row r="4470" ht="12">
      <c r="Q4470" s="50"/>
    </row>
    <row r="4471" ht="12">
      <c r="Q4471" s="50"/>
    </row>
    <row r="4472" ht="12">
      <c r="Q4472" s="50"/>
    </row>
    <row r="4473" ht="12">
      <c r="Q4473" s="50"/>
    </row>
    <row r="4474" ht="12">
      <c r="Q4474" s="50"/>
    </row>
    <row r="4475" ht="12">
      <c r="Q4475" s="50"/>
    </row>
    <row r="4476" ht="12">
      <c r="Q4476" s="50"/>
    </row>
    <row r="4477" ht="12">
      <c r="Q4477" s="50"/>
    </row>
    <row r="4478" ht="12">
      <c r="Q4478" s="50"/>
    </row>
    <row r="4479" ht="12">
      <c r="Q4479" s="50"/>
    </row>
    <row r="4480" ht="12">
      <c r="Q4480" s="50"/>
    </row>
    <row r="4481" ht="12">
      <c r="Q4481" s="50"/>
    </row>
    <row r="4482" ht="12">
      <c r="Q4482" s="50"/>
    </row>
    <row r="4483" ht="12">
      <c r="Q4483" s="50"/>
    </row>
    <row r="4484" ht="12">
      <c r="Q4484" s="50"/>
    </row>
    <row r="4485" ht="12">
      <c r="Q4485" s="50"/>
    </row>
    <row r="4486" ht="12">
      <c r="Q4486" s="50"/>
    </row>
    <row r="4487" ht="12">
      <c r="Q4487" s="50"/>
    </row>
    <row r="4488" ht="12">
      <c r="Q4488" s="50"/>
    </row>
    <row r="4489" ht="12">
      <c r="Q4489" s="50"/>
    </row>
    <row r="4490" ht="12">
      <c r="Q4490" s="50"/>
    </row>
    <row r="4491" ht="12">
      <c r="Q4491" s="50"/>
    </row>
    <row r="4492" ht="12">
      <c r="Q4492" s="50"/>
    </row>
    <row r="4493" ht="12">
      <c r="Q4493" s="50"/>
    </row>
    <row r="4494" ht="12">
      <c r="Q4494" s="50"/>
    </row>
    <row r="4495" ht="12">
      <c r="Q4495" s="50"/>
    </row>
    <row r="4496" ht="12">
      <c r="Q4496" s="50"/>
    </row>
    <row r="4497" ht="12">
      <c r="Q4497" s="50"/>
    </row>
    <row r="4498" ht="12">
      <c r="Q4498" s="50"/>
    </row>
    <row r="4499" ht="12">
      <c r="Q4499" s="50"/>
    </row>
    <row r="4500" ht="12">
      <c r="Q4500" s="50"/>
    </row>
    <row r="4501" ht="12">
      <c r="Q4501" s="50"/>
    </row>
    <row r="4502" ht="12">
      <c r="Q4502" s="50"/>
    </row>
    <row r="4503" ht="12">
      <c r="Q4503" s="50"/>
    </row>
    <row r="4504" ht="12">
      <c r="Q4504" s="50"/>
    </row>
    <row r="4505" ht="12">
      <c r="Q4505" s="50"/>
    </row>
    <row r="4506" ht="12">
      <c r="Q4506" s="50"/>
    </row>
    <row r="4507" ht="12">
      <c r="Q4507" s="50"/>
    </row>
    <row r="4508" ht="12">
      <c r="Q4508" s="50"/>
    </row>
    <row r="4509" ht="12">
      <c r="Q4509" s="50"/>
    </row>
    <row r="4510" ht="12">
      <c r="Q4510" s="50"/>
    </row>
    <row r="4511" ht="12">
      <c r="Q4511" s="50"/>
    </row>
    <row r="4512" ht="12">
      <c r="Q4512" s="50"/>
    </row>
    <row r="4513" ht="12">
      <c r="Q4513" s="50"/>
    </row>
    <row r="4514" ht="12">
      <c r="Q4514" s="50"/>
    </row>
    <row r="4515" ht="12">
      <c r="Q4515" s="50"/>
    </row>
    <row r="4516" ht="12">
      <c r="Q4516" s="50"/>
    </row>
    <row r="4517" ht="12">
      <c r="Q4517" s="50"/>
    </row>
    <row r="4518" ht="12">
      <c r="Q4518" s="50"/>
    </row>
    <row r="4519" ht="12">
      <c r="Q4519" s="50"/>
    </row>
    <row r="4520" ht="12">
      <c r="Q4520" s="50"/>
    </row>
    <row r="4521" ht="12">
      <c r="Q4521" s="50"/>
    </row>
    <row r="4522" ht="12">
      <c r="Q4522" s="50"/>
    </row>
    <row r="4523" ht="12">
      <c r="Q4523" s="50"/>
    </row>
    <row r="4524" ht="12">
      <c r="Q4524" s="50"/>
    </row>
    <row r="4525" ht="12">
      <c r="Q4525" s="50"/>
    </row>
    <row r="4526" ht="12">
      <c r="Q4526" s="50"/>
    </row>
    <row r="4527" ht="12">
      <c r="Q4527" s="50"/>
    </row>
    <row r="4528" ht="12">
      <c r="Q4528" s="50"/>
    </row>
    <row r="4529" ht="12">
      <c r="Q4529" s="50"/>
    </row>
    <row r="4530" ht="12">
      <c r="Q4530" s="50"/>
    </row>
    <row r="4531" ht="12">
      <c r="Q4531" s="50"/>
    </row>
    <row r="4532" ht="12">
      <c r="Q4532" s="50"/>
    </row>
    <row r="4533" ht="12">
      <c r="Q4533" s="50"/>
    </row>
    <row r="4534" ht="12">
      <c r="Q4534" s="50"/>
    </row>
    <row r="4535" ht="12">
      <c r="Q4535" s="50"/>
    </row>
    <row r="4536" ht="12">
      <c r="Q4536" s="50"/>
    </row>
    <row r="4537" ht="12">
      <c r="Q4537" s="50"/>
    </row>
    <row r="4538" ht="12">
      <c r="Q4538" s="50"/>
    </row>
    <row r="4539" ht="12">
      <c r="Q4539" s="50"/>
    </row>
    <row r="4540" ht="12">
      <c r="Q4540" s="50"/>
    </row>
    <row r="4541" ht="12">
      <c r="Q4541" s="50"/>
    </row>
    <row r="4542" ht="12">
      <c r="Q4542" s="50"/>
    </row>
    <row r="4543" ht="12">
      <c r="Q4543" s="50"/>
    </row>
    <row r="4544" ht="12">
      <c r="Q4544" s="50"/>
    </row>
    <row r="4545" ht="12">
      <c r="Q4545" s="50"/>
    </row>
    <row r="4546" ht="12">
      <c r="Q4546" s="50"/>
    </row>
    <row r="4547" ht="12">
      <c r="Q4547" s="50"/>
    </row>
    <row r="4548" ht="12">
      <c r="Q4548" s="50"/>
    </row>
    <row r="4549" ht="12">
      <c r="Q4549" s="50"/>
    </row>
    <row r="4550" ht="12">
      <c r="Q4550" s="50"/>
    </row>
    <row r="4551" ht="12">
      <c r="Q4551" s="50"/>
    </row>
    <row r="4552" ht="12">
      <c r="Q4552" s="50"/>
    </row>
    <row r="4553" ht="12">
      <c r="Q4553" s="50"/>
    </row>
    <row r="4554" ht="12">
      <c r="Q4554" s="50"/>
    </row>
    <row r="4555" ht="12">
      <c r="Q4555" s="50"/>
    </row>
    <row r="4556" ht="12">
      <c r="Q4556" s="50"/>
    </row>
    <row r="4557" ht="12">
      <c r="Q4557" s="50"/>
    </row>
    <row r="4558" ht="12">
      <c r="Q4558" s="50"/>
    </row>
    <row r="4559" ht="12">
      <c r="Q4559" s="50"/>
    </row>
    <row r="4560" ht="12">
      <c r="Q4560" s="50"/>
    </row>
    <row r="4561" ht="12">
      <c r="Q4561" s="50"/>
    </row>
    <row r="4562" ht="12">
      <c r="Q4562" s="50"/>
    </row>
    <row r="4563" ht="12">
      <c r="Q4563" s="50"/>
    </row>
    <row r="4564" ht="12">
      <c r="Q4564" s="50"/>
    </row>
    <row r="4565" ht="12">
      <c r="Q4565" s="50"/>
    </row>
    <row r="4566" ht="12">
      <c r="Q4566" s="50"/>
    </row>
    <row r="4567" ht="12">
      <c r="Q4567" s="50"/>
    </row>
    <row r="4568" ht="12">
      <c r="Q4568" s="50"/>
    </row>
    <row r="4569" ht="12">
      <c r="Q4569" s="50"/>
    </row>
    <row r="4570" ht="12">
      <c r="Q4570" s="50"/>
    </row>
    <row r="4571" ht="12">
      <c r="Q4571" s="50"/>
    </row>
    <row r="4572" ht="12">
      <c r="Q4572" s="50"/>
    </row>
    <row r="4573" ht="12">
      <c r="Q4573" s="50"/>
    </row>
    <row r="4574" ht="12">
      <c r="Q4574" s="50"/>
    </row>
    <row r="4575" ht="12">
      <c r="Q4575" s="50"/>
    </row>
    <row r="4576" ht="12">
      <c r="Q4576" s="50"/>
    </row>
    <row r="4577" ht="12">
      <c r="Q4577" s="50"/>
    </row>
    <row r="4578" ht="12">
      <c r="Q4578" s="50"/>
    </row>
    <row r="4579" ht="12">
      <c r="Q4579" s="50"/>
    </row>
    <row r="4580" ht="12">
      <c r="Q4580" s="50"/>
    </row>
    <row r="4581" ht="12">
      <c r="Q4581" s="50"/>
    </row>
    <row r="4582" ht="12">
      <c r="Q4582" s="50"/>
    </row>
    <row r="4583" ht="12">
      <c r="Q4583" s="50"/>
    </row>
    <row r="4584" ht="12">
      <c r="Q4584" s="50"/>
    </row>
    <row r="4585" ht="12">
      <c r="Q4585" s="50"/>
    </row>
    <row r="4586" ht="12">
      <c r="Q4586" s="50"/>
    </row>
    <row r="4587" ht="12">
      <c r="Q4587" s="50"/>
    </row>
    <row r="4588" ht="12">
      <c r="Q4588" s="50"/>
    </row>
    <row r="4589" ht="12">
      <c r="Q4589" s="50"/>
    </row>
    <row r="4590" ht="12">
      <c r="Q4590" s="50"/>
    </row>
    <row r="4591" ht="12">
      <c r="Q4591" s="50"/>
    </row>
    <row r="4592" ht="12">
      <c r="Q4592" s="50"/>
    </row>
    <row r="4593" ht="12">
      <c r="Q4593" s="50"/>
    </row>
    <row r="4594" ht="12">
      <c r="Q4594" s="50"/>
    </row>
    <row r="4595" ht="12">
      <c r="Q4595" s="50"/>
    </row>
    <row r="4596" ht="12">
      <c r="Q4596" s="50"/>
    </row>
    <row r="4597" ht="12">
      <c r="Q4597" s="50"/>
    </row>
    <row r="4598" ht="12">
      <c r="Q4598" s="50"/>
    </row>
    <row r="4599" ht="12">
      <c r="Q4599" s="50"/>
    </row>
    <row r="4600" ht="12">
      <c r="Q4600" s="50"/>
    </row>
    <row r="4601" ht="12">
      <c r="Q4601" s="50"/>
    </row>
    <row r="4602" ht="12">
      <c r="Q4602" s="50"/>
    </row>
    <row r="4603" ht="12">
      <c r="Q4603" s="50"/>
    </row>
    <row r="4604" ht="12">
      <c r="Q4604" s="50"/>
    </row>
    <row r="4605" ht="12">
      <c r="Q4605" s="50"/>
    </row>
    <row r="4606" ht="12">
      <c r="Q4606" s="50"/>
    </row>
    <row r="4607" ht="12">
      <c r="Q4607" s="50"/>
    </row>
    <row r="4608" ht="12">
      <c r="Q4608" s="50"/>
    </row>
    <row r="4609" ht="12">
      <c r="Q4609" s="50"/>
    </row>
    <row r="4610" ht="12">
      <c r="Q4610" s="50"/>
    </row>
    <row r="4611" ht="12">
      <c r="Q4611" s="50"/>
    </row>
    <row r="4612" ht="12">
      <c r="Q4612" s="50"/>
    </row>
    <row r="4613" ht="12">
      <c r="Q4613" s="50"/>
    </row>
    <row r="4614" ht="12">
      <c r="Q4614" s="50"/>
    </row>
    <row r="4615" ht="12">
      <c r="Q4615" s="50"/>
    </row>
    <row r="4616" ht="12">
      <c r="Q4616" s="50"/>
    </row>
    <row r="4617" ht="12">
      <c r="Q4617" s="50"/>
    </row>
    <row r="4618" ht="12">
      <c r="Q4618" s="50"/>
    </row>
    <row r="4619" ht="12">
      <c r="Q4619" s="50"/>
    </row>
    <row r="4620" ht="12">
      <c r="Q4620" s="50"/>
    </row>
    <row r="4621" ht="12">
      <c r="Q4621" s="50"/>
    </row>
    <row r="4622" ht="12">
      <c r="Q4622" s="50"/>
    </row>
    <row r="4623" ht="12">
      <c r="Q4623" s="50"/>
    </row>
    <row r="4624" ht="12">
      <c r="Q4624" s="50"/>
    </row>
    <row r="4625" ht="12">
      <c r="Q4625" s="50"/>
    </row>
    <row r="4626" ht="12">
      <c r="Q4626" s="50"/>
    </row>
    <row r="4627" ht="12">
      <c r="Q4627" s="50"/>
    </row>
    <row r="4628" ht="12">
      <c r="Q4628" s="50"/>
    </row>
    <row r="4629" ht="12">
      <c r="Q4629" s="50"/>
    </row>
    <row r="4630" ht="12">
      <c r="Q4630" s="50"/>
    </row>
    <row r="4631" ht="12">
      <c r="Q4631" s="50"/>
    </row>
    <row r="4632" ht="12">
      <c r="Q4632" s="50"/>
    </row>
    <row r="4633" ht="12">
      <c r="Q4633" s="50"/>
    </row>
    <row r="4634" ht="12">
      <c r="Q4634" s="50"/>
    </row>
    <row r="4635" ht="12">
      <c r="Q4635" s="50"/>
    </row>
    <row r="4636" ht="12">
      <c r="Q4636" s="50"/>
    </row>
    <row r="4637" ht="12">
      <c r="Q4637" s="50"/>
    </row>
    <row r="4638" ht="12">
      <c r="Q4638" s="50"/>
    </row>
    <row r="4639" ht="12">
      <c r="Q4639" s="50"/>
    </row>
    <row r="4640" ht="12">
      <c r="Q4640" s="50"/>
    </row>
    <row r="4641" ht="12">
      <c r="Q4641" s="50"/>
    </row>
    <row r="4642" ht="12">
      <c r="Q4642" s="50"/>
    </row>
    <row r="4643" ht="12">
      <c r="Q4643" s="50"/>
    </row>
    <row r="4644" ht="12">
      <c r="Q4644" s="50"/>
    </row>
    <row r="4645" ht="12">
      <c r="Q4645" s="50"/>
    </row>
    <row r="4646" ht="12">
      <c r="Q4646" s="50"/>
    </row>
    <row r="4647" ht="12">
      <c r="Q4647" s="50"/>
    </row>
    <row r="4648" ht="12">
      <c r="Q4648" s="50"/>
    </row>
    <row r="4649" ht="12">
      <c r="Q4649" s="50"/>
    </row>
    <row r="4650" ht="12">
      <c r="Q4650" s="50"/>
    </row>
    <row r="4651" ht="12">
      <c r="Q4651" s="50"/>
    </row>
    <row r="4652" ht="12">
      <c r="Q4652" s="50"/>
    </row>
    <row r="4653" ht="12">
      <c r="Q4653" s="50"/>
    </row>
    <row r="4654" ht="12">
      <c r="Q4654" s="50"/>
    </row>
    <row r="4655" ht="12">
      <c r="Q4655" s="50"/>
    </row>
    <row r="4656" ht="12">
      <c r="Q4656" s="50"/>
    </row>
    <row r="4657" ht="12">
      <c r="Q4657" s="50"/>
    </row>
    <row r="4658" ht="12">
      <c r="Q4658" s="50"/>
    </row>
    <row r="4659" ht="12">
      <c r="Q4659" s="50"/>
    </row>
    <row r="4660" ht="12">
      <c r="Q4660" s="50"/>
    </row>
    <row r="4661" ht="12">
      <c r="Q4661" s="50"/>
    </row>
    <row r="4662" ht="12">
      <c r="Q4662" s="50"/>
    </row>
    <row r="4663" ht="12">
      <c r="Q4663" s="50"/>
    </row>
    <row r="4664" ht="12">
      <c r="Q4664" s="50"/>
    </row>
    <row r="4665" ht="12">
      <c r="Q4665" s="50"/>
    </row>
    <row r="4666" ht="12">
      <c r="Q4666" s="50"/>
    </row>
    <row r="4667" ht="12">
      <c r="Q4667" s="50"/>
    </row>
    <row r="4668" ht="12">
      <c r="Q4668" s="50"/>
    </row>
    <row r="4669" ht="12">
      <c r="Q4669" s="50"/>
    </row>
    <row r="4670" ht="12">
      <c r="Q4670" s="50"/>
    </row>
    <row r="4671" ht="12">
      <c r="Q4671" s="50"/>
    </row>
    <row r="4672" ht="12">
      <c r="Q4672" s="50"/>
    </row>
    <row r="4673" ht="12">
      <c r="Q4673" s="50"/>
    </row>
    <row r="4674" ht="12">
      <c r="Q4674" s="50"/>
    </row>
    <row r="4675" ht="12">
      <c r="Q4675" s="50"/>
    </row>
    <row r="4676" ht="12">
      <c r="Q4676" s="50"/>
    </row>
    <row r="4677" ht="12">
      <c r="Q4677" s="50"/>
    </row>
    <row r="4678" ht="12">
      <c r="Q4678" s="50"/>
    </row>
    <row r="4679" ht="12">
      <c r="Q4679" s="50"/>
    </row>
    <row r="4680" ht="12">
      <c r="Q4680" s="50"/>
    </row>
    <row r="4681" ht="12">
      <c r="Q4681" s="50"/>
    </row>
    <row r="4682" ht="12">
      <c r="Q4682" s="50"/>
    </row>
    <row r="4683" ht="12">
      <c r="Q4683" s="50"/>
    </row>
    <row r="4684" ht="12">
      <c r="Q4684" s="50"/>
    </row>
    <row r="4685" ht="12">
      <c r="Q4685" s="50"/>
    </row>
    <row r="4686" ht="12">
      <c r="Q4686" s="50"/>
    </row>
    <row r="4687" ht="12">
      <c r="Q4687" s="50"/>
    </row>
    <row r="4688" ht="12">
      <c r="Q4688" s="50"/>
    </row>
    <row r="4689" ht="12">
      <c r="Q4689" s="50"/>
    </row>
    <row r="4690" ht="12">
      <c r="Q4690" s="50"/>
    </row>
    <row r="4691" ht="12">
      <c r="Q4691" s="50"/>
    </row>
    <row r="4692" ht="12">
      <c r="Q4692" s="50"/>
    </row>
    <row r="4693" ht="12">
      <c r="Q4693" s="50"/>
    </row>
    <row r="4694" ht="12">
      <c r="Q4694" s="50"/>
    </row>
    <row r="4695" ht="12">
      <c r="Q4695" s="50"/>
    </row>
    <row r="4696" ht="12">
      <c r="Q4696" s="50"/>
    </row>
    <row r="4697" ht="12">
      <c r="Q4697" s="50"/>
    </row>
    <row r="4698" ht="12">
      <c r="Q4698" s="50"/>
    </row>
    <row r="4699" ht="12">
      <c r="Q4699" s="50"/>
    </row>
    <row r="4700" ht="12">
      <c r="Q4700" s="50"/>
    </row>
    <row r="4701" ht="12">
      <c r="Q4701" s="50"/>
    </row>
    <row r="4702" ht="12">
      <c r="Q4702" s="50"/>
    </row>
    <row r="4703" ht="12">
      <c r="Q4703" s="50"/>
    </row>
    <row r="4704" ht="12">
      <c r="Q4704" s="50"/>
    </row>
    <row r="4705" ht="12">
      <c r="Q4705" s="50"/>
    </row>
    <row r="4706" ht="12">
      <c r="Q4706" s="50"/>
    </row>
    <row r="4707" ht="12">
      <c r="Q4707" s="50"/>
    </row>
    <row r="4708" ht="12">
      <c r="Q4708" s="50"/>
    </row>
    <row r="4709" ht="12">
      <c r="Q4709" s="50"/>
    </row>
    <row r="4710" ht="12">
      <c r="Q4710" s="50"/>
    </row>
    <row r="4711" ht="12">
      <c r="Q4711" s="50"/>
    </row>
    <row r="4712" ht="12">
      <c r="Q4712" s="50"/>
    </row>
    <row r="4713" ht="12">
      <c r="Q4713" s="50"/>
    </row>
    <row r="4714" ht="12">
      <c r="Q4714" s="50"/>
    </row>
    <row r="4715" ht="12">
      <c r="Q4715" s="50"/>
    </row>
    <row r="4716" ht="12">
      <c r="Q4716" s="50"/>
    </row>
    <row r="4717" ht="12">
      <c r="Q4717" s="50"/>
    </row>
    <row r="4718" ht="12">
      <c r="Q4718" s="50"/>
    </row>
    <row r="4719" ht="12">
      <c r="Q4719" s="50"/>
    </row>
    <row r="4720" ht="12">
      <c r="Q4720" s="50"/>
    </row>
    <row r="4721" ht="12">
      <c r="Q4721" s="50"/>
    </row>
    <row r="4722" ht="12">
      <c r="Q4722" s="50"/>
    </row>
    <row r="4723" ht="12">
      <c r="Q4723" s="50"/>
    </row>
    <row r="4724" ht="12">
      <c r="Q4724" s="50"/>
    </row>
    <row r="4725" ht="12">
      <c r="Q4725" s="50"/>
    </row>
    <row r="4726" ht="12">
      <c r="Q4726" s="50"/>
    </row>
    <row r="4727" ht="12">
      <c r="Q4727" s="50"/>
    </row>
    <row r="4728" ht="12">
      <c r="Q4728" s="50"/>
    </row>
    <row r="4729" ht="12">
      <c r="Q4729" s="50"/>
    </row>
    <row r="4730" ht="12">
      <c r="Q4730" s="50"/>
    </row>
    <row r="4731" ht="12">
      <c r="Q4731" s="50"/>
    </row>
    <row r="4732" ht="12">
      <c r="Q4732" s="50"/>
    </row>
    <row r="4733" ht="12">
      <c r="Q4733" s="50"/>
    </row>
    <row r="4734" ht="12">
      <c r="Q4734" s="50"/>
    </row>
    <row r="4735" ht="12">
      <c r="Q4735" s="50"/>
    </row>
    <row r="4736" ht="12">
      <c r="Q4736" s="50"/>
    </row>
    <row r="4737" ht="12">
      <c r="Q4737" s="50"/>
    </row>
    <row r="4738" ht="12">
      <c r="Q4738" s="50"/>
    </row>
    <row r="4739" ht="12">
      <c r="Q4739" s="50"/>
    </row>
    <row r="4740" ht="12">
      <c r="Q4740" s="50"/>
    </row>
    <row r="4741" ht="12">
      <c r="Q4741" s="50"/>
    </row>
    <row r="4742" ht="12">
      <c r="Q4742" s="50"/>
    </row>
    <row r="4743" ht="12">
      <c r="Q4743" s="50"/>
    </row>
    <row r="4744" ht="12">
      <c r="Q4744" s="50"/>
    </row>
    <row r="4745" ht="12">
      <c r="Q4745" s="50"/>
    </row>
    <row r="4746" ht="12">
      <c r="Q4746" s="50"/>
    </row>
    <row r="4747" ht="12">
      <c r="Q4747" s="50"/>
    </row>
    <row r="4748" ht="12">
      <c r="Q4748" s="50"/>
    </row>
    <row r="4749" ht="12">
      <c r="Q4749" s="50"/>
    </row>
    <row r="4750" ht="12">
      <c r="Q4750" s="50"/>
    </row>
    <row r="4751" ht="12">
      <c r="Q4751" s="50"/>
    </row>
    <row r="4752" ht="12">
      <c r="Q4752" s="50"/>
    </row>
    <row r="4753" ht="12">
      <c r="Q4753" s="50"/>
    </row>
    <row r="4754" ht="12">
      <c r="Q4754" s="50"/>
    </row>
    <row r="4755" ht="12">
      <c r="Q4755" s="50"/>
    </row>
    <row r="4756" ht="12">
      <c r="Q4756" s="50"/>
    </row>
    <row r="4757" ht="12">
      <c r="Q4757" s="50"/>
    </row>
    <row r="4758" ht="12">
      <c r="Q4758" s="50"/>
    </row>
    <row r="4759" ht="12">
      <c r="Q4759" s="50"/>
    </row>
    <row r="4760" ht="12">
      <c r="Q4760" s="50"/>
    </row>
    <row r="4761" ht="12">
      <c r="Q4761" s="50"/>
    </row>
    <row r="4762" ht="12">
      <c r="Q4762" s="50"/>
    </row>
    <row r="4763" ht="12">
      <c r="Q4763" s="50"/>
    </row>
    <row r="4764" ht="12">
      <c r="Q4764" s="50"/>
    </row>
    <row r="4765" ht="12">
      <c r="Q4765" s="50"/>
    </row>
    <row r="4766" ht="12">
      <c r="Q4766" s="50"/>
    </row>
    <row r="4767" ht="12">
      <c r="Q4767" s="50"/>
    </row>
    <row r="4768" ht="12">
      <c r="Q4768" s="50"/>
    </row>
    <row r="4769" ht="12">
      <c r="Q4769" s="50"/>
    </row>
    <row r="4770" ht="12">
      <c r="Q4770" s="50"/>
    </row>
    <row r="4771" ht="12">
      <c r="Q4771" s="50"/>
    </row>
    <row r="4772" ht="12">
      <c r="Q4772" s="50"/>
    </row>
    <row r="4773" ht="12">
      <c r="Q4773" s="50"/>
    </row>
    <row r="4774" ht="12">
      <c r="Q4774" s="50"/>
    </row>
    <row r="4775" ht="12">
      <c r="Q4775" s="50"/>
    </row>
    <row r="4776" ht="12">
      <c r="Q4776" s="50"/>
    </row>
    <row r="4777" ht="12">
      <c r="Q4777" s="50"/>
    </row>
    <row r="4778" ht="12">
      <c r="Q4778" s="50"/>
    </row>
    <row r="4779" ht="12">
      <c r="Q4779" s="50"/>
    </row>
    <row r="4780" ht="12">
      <c r="Q4780" s="50"/>
    </row>
    <row r="4781" ht="12">
      <c r="Q4781" s="50"/>
    </row>
    <row r="4782" ht="12">
      <c r="Q4782" s="50"/>
    </row>
    <row r="4783" ht="12">
      <c r="Q4783" s="50"/>
    </row>
    <row r="4784" ht="12">
      <c r="Q4784" s="50"/>
    </row>
    <row r="4785" ht="12">
      <c r="Q4785" s="50"/>
    </row>
    <row r="4786" ht="12">
      <c r="Q4786" s="50"/>
    </row>
    <row r="4787" ht="12">
      <c r="Q4787" s="50"/>
    </row>
    <row r="4788" ht="12">
      <c r="Q4788" s="50"/>
    </row>
    <row r="4789" ht="12">
      <c r="Q4789" s="50"/>
    </row>
    <row r="4790" ht="12">
      <c r="Q4790" s="50"/>
    </row>
    <row r="4791" ht="12">
      <c r="Q4791" s="50"/>
    </row>
    <row r="4792" ht="12">
      <c r="Q4792" s="50"/>
    </row>
    <row r="4793" ht="12">
      <c r="Q4793" s="50"/>
    </row>
    <row r="4794" ht="12">
      <c r="Q4794" s="50"/>
    </row>
    <row r="4795" ht="12">
      <c r="Q4795" s="50"/>
    </row>
    <row r="4796" ht="12">
      <c r="Q4796" s="50"/>
    </row>
    <row r="4797" ht="12">
      <c r="Q4797" s="50"/>
    </row>
    <row r="4798" ht="12">
      <c r="Q4798" s="50"/>
    </row>
    <row r="4799" ht="12">
      <c r="Q4799" s="50"/>
    </row>
    <row r="4800" ht="12">
      <c r="Q4800" s="50"/>
    </row>
    <row r="4801" ht="12">
      <c r="Q4801" s="50"/>
    </row>
    <row r="4802" ht="12">
      <c r="Q4802" s="50"/>
    </row>
    <row r="4803" ht="12">
      <c r="Q4803" s="50"/>
    </row>
    <row r="4804" ht="12">
      <c r="Q4804" s="50"/>
    </row>
    <row r="4805" ht="12">
      <c r="Q4805" s="50"/>
    </row>
    <row r="4806" ht="12">
      <c r="Q4806" s="50"/>
    </row>
    <row r="4807" ht="12">
      <c r="Q4807" s="50"/>
    </row>
    <row r="4808" ht="12">
      <c r="Q4808" s="50"/>
    </row>
    <row r="4809" ht="12">
      <c r="Q4809" s="50"/>
    </row>
    <row r="4810" ht="12">
      <c r="Q4810" s="50"/>
    </row>
    <row r="4811" ht="12">
      <c r="Q4811" s="50"/>
    </row>
    <row r="4812" ht="12">
      <c r="Q4812" s="50"/>
    </row>
    <row r="4813" ht="12">
      <c r="Q4813" s="50"/>
    </row>
    <row r="4814" ht="12">
      <c r="Q4814" s="50"/>
    </row>
    <row r="4815" ht="12">
      <c r="Q4815" s="50"/>
    </row>
    <row r="4816" ht="12">
      <c r="Q4816" s="50"/>
    </row>
    <row r="4817" ht="12">
      <c r="Q4817" s="50"/>
    </row>
    <row r="4818" ht="12">
      <c r="Q4818" s="50"/>
    </row>
    <row r="4819" ht="12">
      <c r="Q4819" s="50"/>
    </row>
    <row r="4820" ht="12">
      <c r="Q4820" s="50"/>
    </row>
    <row r="4821" ht="12">
      <c r="Q4821" s="50"/>
    </row>
    <row r="4822" ht="12">
      <c r="Q4822" s="50"/>
    </row>
    <row r="4823" ht="12">
      <c r="Q4823" s="50"/>
    </row>
    <row r="4824" ht="12">
      <c r="Q4824" s="50"/>
    </row>
    <row r="4825" ht="12">
      <c r="Q4825" s="50"/>
    </row>
    <row r="4826" ht="12">
      <c r="Q4826" s="50"/>
    </row>
    <row r="4827" ht="12">
      <c r="Q4827" s="50"/>
    </row>
    <row r="4828" ht="12">
      <c r="Q4828" s="50"/>
    </row>
    <row r="4829" ht="12">
      <c r="Q4829" s="50"/>
    </row>
    <row r="4830" ht="12">
      <c r="Q4830" s="50"/>
    </row>
    <row r="4831" ht="12">
      <c r="Q4831" s="50"/>
    </row>
    <row r="4832" ht="12">
      <c r="Q4832" s="50"/>
    </row>
    <row r="4833" ht="12">
      <c r="Q4833" s="50"/>
    </row>
    <row r="4834" ht="12">
      <c r="Q4834" s="50"/>
    </row>
    <row r="4835" ht="12">
      <c r="Q4835" s="50"/>
    </row>
    <row r="4836" ht="12">
      <c r="Q4836" s="50"/>
    </row>
    <row r="4837" ht="12">
      <c r="Q4837" s="50"/>
    </row>
    <row r="4838" ht="12">
      <c r="Q4838" s="50"/>
    </row>
    <row r="4839" ht="12">
      <c r="Q4839" s="50"/>
    </row>
    <row r="4840" ht="12">
      <c r="Q4840" s="50"/>
    </row>
    <row r="4841" ht="12">
      <c r="Q4841" s="50"/>
    </row>
    <row r="4842" ht="12">
      <c r="Q4842" s="50"/>
    </row>
    <row r="4843" ht="12">
      <c r="Q4843" s="50"/>
    </row>
    <row r="4844" ht="12">
      <c r="Q4844" s="50"/>
    </row>
    <row r="4845" ht="12">
      <c r="Q4845" s="50"/>
    </row>
    <row r="4846" ht="12">
      <c r="Q4846" s="50"/>
    </row>
    <row r="4847" ht="12">
      <c r="Q4847" s="50"/>
    </row>
    <row r="4848" ht="12">
      <c r="Q4848" s="50"/>
    </row>
    <row r="4849" ht="12">
      <c r="Q4849" s="50"/>
    </row>
    <row r="4850" ht="12">
      <c r="Q4850" s="50"/>
    </row>
    <row r="4851" ht="12">
      <c r="Q4851" s="50"/>
    </row>
    <row r="4852" ht="12">
      <c r="Q4852" s="50"/>
    </row>
    <row r="4853" ht="12">
      <c r="Q4853" s="50"/>
    </row>
    <row r="4854" ht="12">
      <c r="Q4854" s="50"/>
    </row>
    <row r="4855" ht="12">
      <c r="Q4855" s="50"/>
    </row>
    <row r="4856" ht="12">
      <c r="Q4856" s="50"/>
    </row>
    <row r="4857" ht="12">
      <c r="Q4857" s="50"/>
    </row>
    <row r="4858" ht="12">
      <c r="Q4858" s="50"/>
    </row>
    <row r="4859" ht="12">
      <c r="Q4859" s="50"/>
    </row>
    <row r="4860" ht="12">
      <c r="Q4860" s="50"/>
    </row>
    <row r="4861" ht="12">
      <c r="Q4861" s="50"/>
    </row>
    <row r="4862" ht="12">
      <c r="Q4862" s="50"/>
    </row>
    <row r="4863" ht="12">
      <c r="Q4863" s="50"/>
    </row>
    <row r="4864" ht="12">
      <c r="Q4864" s="50"/>
    </row>
    <row r="4865" ht="12">
      <c r="Q4865" s="50"/>
    </row>
    <row r="4866" ht="12">
      <c r="Q4866" s="50"/>
    </row>
    <row r="4867" ht="12">
      <c r="Q4867" s="50"/>
    </row>
    <row r="4868" ht="12">
      <c r="Q4868" s="50"/>
    </row>
    <row r="4869" ht="12">
      <c r="Q4869" s="50"/>
    </row>
    <row r="4870" ht="12">
      <c r="Q4870" s="50"/>
    </row>
    <row r="4871" ht="12">
      <c r="Q4871" s="50"/>
    </row>
    <row r="4872" ht="12">
      <c r="Q4872" s="50"/>
    </row>
    <row r="4873" ht="12">
      <c r="Q4873" s="50"/>
    </row>
    <row r="4874" ht="12">
      <c r="Q4874" s="50"/>
    </row>
    <row r="4875" ht="12">
      <c r="Q4875" s="50"/>
    </row>
    <row r="4876" ht="12">
      <c r="Q4876" s="50"/>
    </row>
    <row r="4877" ht="12">
      <c r="Q4877" s="50"/>
    </row>
    <row r="4878" ht="12">
      <c r="Q4878" s="50"/>
    </row>
    <row r="4879" ht="12">
      <c r="Q4879" s="50"/>
    </row>
    <row r="4880" ht="12">
      <c r="Q4880" s="50"/>
    </row>
    <row r="4881" ht="12">
      <c r="Q4881" s="50"/>
    </row>
    <row r="4882" ht="12">
      <c r="Q4882" s="50"/>
    </row>
    <row r="4883" ht="12">
      <c r="Q4883" s="50"/>
    </row>
    <row r="4884" ht="12">
      <c r="Q4884" s="50"/>
    </row>
    <row r="4885" ht="12">
      <c r="Q4885" s="50"/>
    </row>
    <row r="4886" ht="12">
      <c r="Q4886" s="50"/>
    </row>
    <row r="4887" ht="12">
      <c r="Q4887" s="50"/>
    </row>
    <row r="4888" ht="12">
      <c r="Q4888" s="50"/>
    </row>
    <row r="4889" ht="12">
      <c r="Q4889" s="50"/>
    </row>
    <row r="4890" ht="12">
      <c r="Q4890" s="50"/>
    </row>
    <row r="4891" ht="12">
      <c r="Q4891" s="50"/>
    </row>
    <row r="4892" ht="12">
      <c r="Q4892" s="50"/>
    </row>
    <row r="4893" ht="12">
      <c r="Q4893" s="50"/>
    </row>
    <row r="4894" ht="12">
      <c r="Q4894" s="50"/>
    </row>
    <row r="4895" ht="12">
      <c r="Q4895" s="50"/>
    </row>
    <row r="4896" ht="12">
      <c r="Q4896" s="50"/>
    </row>
    <row r="4897" ht="12">
      <c r="Q4897" s="50"/>
    </row>
    <row r="4898" ht="12">
      <c r="Q4898" s="50"/>
    </row>
    <row r="4899" ht="12">
      <c r="Q4899" s="50"/>
    </row>
    <row r="4900" ht="12">
      <c r="Q4900" s="50"/>
    </row>
    <row r="4901" ht="12">
      <c r="Q4901" s="50"/>
    </row>
    <row r="4902" ht="12">
      <c r="Q4902" s="50"/>
    </row>
    <row r="4903" ht="12">
      <c r="Q4903" s="50"/>
    </row>
    <row r="4904" ht="12">
      <c r="Q4904" s="50"/>
    </row>
    <row r="4905" ht="12">
      <c r="Q4905" s="50"/>
    </row>
    <row r="4906" ht="12">
      <c r="Q4906" s="50"/>
    </row>
    <row r="4907" ht="12">
      <c r="Q4907" s="50"/>
    </row>
    <row r="4908" ht="12">
      <c r="Q4908" s="50"/>
    </row>
    <row r="4909" ht="12">
      <c r="Q4909" s="50"/>
    </row>
    <row r="4910" ht="12">
      <c r="Q4910" s="50"/>
    </row>
    <row r="4911" ht="12">
      <c r="Q4911" s="50"/>
    </row>
    <row r="4912" ht="12">
      <c r="Q4912" s="50"/>
    </row>
    <row r="4913" ht="12">
      <c r="Q4913" s="50"/>
    </row>
    <row r="4914" ht="12">
      <c r="Q4914" s="50"/>
    </row>
    <row r="4915" ht="12">
      <c r="Q4915" s="50"/>
    </row>
    <row r="4916" ht="12">
      <c r="Q4916" s="50"/>
    </row>
    <row r="4917" ht="12">
      <c r="Q4917" s="50"/>
    </row>
    <row r="4918" ht="12">
      <c r="Q4918" s="50"/>
    </row>
    <row r="4919" ht="12">
      <c r="Q4919" s="50"/>
    </row>
    <row r="4920" ht="12">
      <c r="Q4920" s="50"/>
    </row>
    <row r="4921" ht="12">
      <c r="Q4921" s="50"/>
    </row>
    <row r="4922" ht="12">
      <c r="Q4922" s="50"/>
    </row>
    <row r="4923" ht="12">
      <c r="Q4923" s="50"/>
    </row>
    <row r="4924" ht="12">
      <c r="Q4924" s="50"/>
    </row>
    <row r="4925" ht="12">
      <c r="Q4925" s="50"/>
    </row>
    <row r="4926" ht="12">
      <c r="Q4926" s="50"/>
    </row>
    <row r="4927" ht="12">
      <c r="Q4927" s="50"/>
    </row>
    <row r="4928" ht="12">
      <c r="Q4928" s="50"/>
    </row>
    <row r="4929" ht="12">
      <c r="Q4929" s="50"/>
    </row>
    <row r="4930" ht="12">
      <c r="Q4930" s="50"/>
    </row>
    <row r="4931" ht="12">
      <c r="Q4931" s="50"/>
    </row>
    <row r="4932" ht="12">
      <c r="Q4932" s="50"/>
    </row>
    <row r="4933" ht="12">
      <c r="Q4933" s="50"/>
    </row>
    <row r="4934" ht="12">
      <c r="Q4934" s="50"/>
    </row>
    <row r="4935" ht="12">
      <c r="Q4935" s="50"/>
    </row>
    <row r="4936" ht="12">
      <c r="Q4936" s="50"/>
    </row>
    <row r="4937" ht="12">
      <c r="Q4937" s="50"/>
    </row>
    <row r="4938" ht="12">
      <c r="Q4938" s="50"/>
    </row>
    <row r="4939" ht="12">
      <c r="Q4939" s="50"/>
    </row>
    <row r="4940" ht="12">
      <c r="Q4940" s="50"/>
    </row>
    <row r="4941" ht="12">
      <c r="Q4941" s="50"/>
    </row>
    <row r="4942" ht="12">
      <c r="Q4942" s="50"/>
    </row>
    <row r="4943" ht="12">
      <c r="Q4943" s="50"/>
    </row>
    <row r="4944" ht="12">
      <c r="Q4944" s="50"/>
    </row>
    <row r="4945" ht="12">
      <c r="Q4945" s="50"/>
    </row>
    <row r="4946" ht="12">
      <c r="Q4946" s="50"/>
    </row>
    <row r="4947" ht="12">
      <c r="Q4947" s="50"/>
    </row>
    <row r="4948" ht="12">
      <c r="Q4948" s="50"/>
    </row>
    <row r="4949" ht="12">
      <c r="Q4949" s="50"/>
    </row>
    <row r="4950" ht="12">
      <c r="Q4950" s="50"/>
    </row>
    <row r="4951" ht="12">
      <c r="Q4951" s="50"/>
    </row>
    <row r="4952" ht="12">
      <c r="Q4952" s="50"/>
    </row>
    <row r="4953" ht="12">
      <c r="Q4953" s="50"/>
    </row>
    <row r="4954" ht="12">
      <c r="Q4954" s="50"/>
    </row>
    <row r="4955" ht="12">
      <c r="Q4955" s="50"/>
    </row>
    <row r="4956" ht="12">
      <c r="Q4956" s="50"/>
    </row>
    <row r="4957" ht="12">
      <c r="Q4957" s="50"/>
    </row>
    <row r="4958" ht="12">
      <c r="Q4958" s="50"/>
    </row>
    <row r="4959" ht="12">
      <c r="Q4959" s="50"/>
    </row>
    <row r="4960" ht="12">
      <c r="Q4960" s="50"/>
    </row>
    <row r="4961" ht="12">
      <c r="Q4961" s="50"/>
    </row>
    <row r="4962" ht="12">
      <c r="Q4962" s="50"/>
    </row>
    <row r="4963" ht="12">
      <c r="Q4963" s="50"/>
    </row>
    <row r="4964" ht="12">
      <c r="Q4964" s="50"/>
    </row>
    <row r="4965" ht="12">
      <c r="Q4965" s="50"/>
    </row>
    <row r="4966" ht="12">
      <c r="Q4966" s="50"/>
    </row>
    <row r="4967" ht="12">
      <c r="Q4967" s="50"/>
    </row>
    <row r="4968" ht="12">
      <c r="Q4968" s="50"/>
    </row>
    <row r="4969" ht="12">
      <c r="Q4969" s="50"/>
    </row>
    <row r="4970" ht="12">
      <c r="Q4970" s="50"/>
    </row>
    <row r="4971" ht="12">
      <c r="Q4971" s="50"/>
    </row>
    <row r="4972" ht="12">
      <c r="Q4972" s="50"/>
    </row>
    <row r="4973" ht="12">
      <c r="Q4973" s="50"/>
    </row>
    <row r="4974" ht="12">
      <c r="Q4974" s="50"/>
    </row>
    <row r="4975" ht="12">
      <c r="Q4975" s="50"/>
    </row>
    <row r="4976" ht="12">
      <c r="Q4976" s="50"/>
    </row>
    <row r="4977" ht="12">
      <c r="Q4977" s="50"/>
    </row>
    <row r="4978" ht="12">
      <c r="Q4978" s="50"/>
    </row>
    <row r="4979" ht="12">
      <c r="Q4979" s="50"/>
    </row>
    <row r="4980" ht="12">
      <c r="Q4980" s="50"/>
    </row>
    <row r="4981" ht="12">
      <c r="Q4981" s="50"/>
    </row>
    <row r="4982" ht="12">
      <c r="Q4982" s="50"/>
    </row>
    <row r="4983" ht="12">
      <c r="Q4983" s="50"/>
    </row>
    <row r="4984" ht="12">
      <c r="Q4984" s="50"/>
    </row>
    <row r="4985" ht="12">
      <c r="Q4985" s="50"/>
    </row>
    <row r="4986" ht="12">
      <c r="Q4986" s="50"/>
    </row>
    <row r="4987" ht="12">
      <c r="Q4987" s="50"/>
    </row>
    <row r="4988" ht="12">
      <c r="Q4988" s="50"/>
    </row>
    <row r="4989" ht="12">
      <c r="Q4989" s="50"/>
    </row>
    <row r="4990" ht="12">
      <c r="Q4990" s="50"/>
    </row>
    <row r="4991" ht="12">
      <c r="Q4991" s="50"/>
    </row>
    <row r="4992" ht="12">
      <c r="Q4992" s="50"/>
    </row>
    <row r="4993" ht="12">
      <c r="Q4993" s="50"/>
    </row>
    <row r="4994" ht="12">
      <c r="Q4994" s="50"/>
    </row>
    <row r="4995" ht="12">
      <c r="Q4995" s="50"/>
    </row>
    <row r="4996" ht="12">
      <c r="Q4996" s="50"/>
    </row>
    <row r="4997" ht="12">
      <c r="Q4997" s="50"/>
    </row>
    <row r="4998" ht="12">
      <c r="Q4998" s="50"/>
    </row>
    <row r="4999" ht="12">
      <c r="Q4999" s="50"/>
    </row>
    <row r="5000" ht="12">
      <c r="Q5000" s="50"/>
    </row>
    <row r="5001" ht="12">
      <c r="Q5001" s="50"/>
    </row>
    <row r="5002" ht="12">
      <c r="Q5002" s="50"/>
    </row>
    <row r="5003" ht="12">
      <c r="Q5003" s="50"/>
    </row>
    <row r="5004" ht="12">
      <c r="Q5004" s="50"/>
    </row>
    <row r="5005" ht="12">
      <c r="Q5005" s="50"/>
    </row>
    <row r="5006" ht="12">
      <c r="Q5006" s="50"/>
    </row>
    <row r="5007" ht="12">
      <c r="Q5007" s="50"/>
    </row>
    <row r="5008" ht="12">
      <c r="Q5008" s="50"/>
    </row>
    <row r="5009" ht="12">
      <c r="Q5009" s="50"/>
    </row>
    <row r="5010" ht="12">
      <c r="Q5010" s="50"/>
    </row>
    <row r="5011" ht="12">
      <c r="Q5011" s="50"/>
    </row>
    <row r="5012" ht="12">
      <c r="Q5012" s="50"/>
    </row>
    <row r="5013" ht="12">
      <c r="Q5013" s="50"/>
    </row>
    <row r="5014" ht="12">
      <c r="Q5014" s="50"/>
    </row>
    <row r="5015" ht="12">
      <c r="Q5015" s="50"/>
    </row>
    <row r="5016" ht="12">
      <c r="Q5016" s="50"/>
    </row>
    <row r="5017" ht="12">
      <c r="Q5017" s="50"/>
    </row>
    <row r="5018" ht="12">
      <c r="Q5018" s="50"/>
    </row>
    <row r="5019" ht="12">
      <c r="Q5019" s="50"/>
    </row>
    <row r="5020" ht="12">
      <c r="Q5020" s="50"/>
    </row>
    <row r="5021" ht="12">
      <c r="Q5021" s="50"/>
    </row>
    <row r="5022" ht="12">
      <c r="Q5022" s="50"/>
    </row>
    <row r="5023" ht="12">
      <c r="Q5023" s="50"/>
    </row>
    <row r="5024" ht="12">
      <c r="Q5024" s="50"/>
    </row>
    <row r="5025" ht="12">
      <c r="Q5025" s="50"/>
    </row>
    <row r="5026" ht="12">
      <c r="Q5026" s="50"/>
    </row>
    <row r="5027" ht="12">
      <c r="Q5027" s="50"/>
    </row>
    <row r="5028" ht="12">
      <c r="Q5028" s="50"/>
    </row>
    <row r="5029" ht="12">
      <c r="Q5029" s="50"/>
    </row>
    <row r="5030" ht="12">
      <c r="Q5030" s="50"/>
    </row>
    <row r="5031" ht="12">
      <c r="Q5031" s="50"/>
    </row>
    <row r="5032" ht="12">
      <c r="Q5032" s="50"/>
    </row>
    <row r="5033" ht="12">
      <c r="Q5033" s="50"/>
    </row>
    <row r="5034" ht="12">
      <c r="Q5034" s="50"/>
    </row>
    <row r="5035" ht="12">
      <c r="Q5035" s="50"/>
    </row>
    <row r="5036" ht="12">
      <c r="Q5036" s="50"/>
    </row>
    <row r="5037" ht="12">
      <c r="Q5037" s="50"/>
    </row>
    <row r="5038" ht="12">
      <c r="Q5038" s="50"/>
    </row>
    <row r="5039" ht="12">
      <c r="Q5039" s="50"/>
    </row>
    <row r="5040" ht="12">
      <c r="Q5040" s="50"/>
    </row>
    <row r="5041" ht="12">
      <c r="Q5041" s="50"/>
    </row>
    <row r="5042" ht="12">
      <c r="Q5042" s="50"/>
    </row>
    <row r="5043" ht="12">
      <c r="Q5043" s="50"/>
    </row>
    <row r="5044" ht="12">
      <c r="Q5044" s="50"/>
    </row>
    <row r="5045" ht="12">
      <c r="Q5045" s="50"/>
    </row>
    <row r="5046" ht="12">
      <c r="Q5046" s="50"/>
    </row>
    <row r="5047" ht="12">
      <c r="Q5047" s="50"/>
    </row>
    <row r="5048" ht="12">
      <c r="Q5048" s="50"/>
    </row>
    <row r="5049" ht="12">
      <c r="Q5049" s="50"/>
    </row>
    <row r="5050" ht="12">
      <c r="Q5050" s="50"/>
    </row>
    <row r="5051" ht="12">
      <c r="Q5051" s="50"/>
    </row>
    <row r="5052" ht="12">
      <c r="Q5052" s="50"/>
    </row>
    <row r="5053" ht="12">
      <c r="Q5053" s="50"/>
    </row>
    <row r="5054" ht="12">
      <c r="Q5054" s="50"/>
    </row>
    <row r="5055" ht="12">
      <c r="Q5055" s="50"/>
    </row>
    <row r="5056" ht="12">
      <c r="Q5056" s="50"/>
    </row>
    <row r="5057" ht="12">
      <c r="Q5057" s="50"/>
    </row>
    <row r="5058" ht="12">
      <c r="Q5058" s="50"/>
    </row>
    <row r="5059" ht="12">
      <c r="Q5059" s="50"/>
    </row>
    <row r="5060" ht="12">
      <c r="Q5060" s="50"/>
    </row>
    <row r="5061" ht="12">
      <c r="Q5061" s="50"/>
    </row>
    <row r="5062" ht="12">
      <c r="Q5062" s="50"/>
    </row>
    <row r="5063" ht="12">
      <c r="Q5063" s="50"/>
    </row>
    <row r="5064" ht="12">
      <c r="Q5064" s="50"/>
    </row>
    <row r="5065" ht="12">
      <c r="Q5065" s="50"/>
    </row>
    <row r="5066" ht="12">
      <c r="Q5066" s="50"/>
    </row>
    <row r="5067" ht="12">
      <c r="Q5067" s="50"/>
    </row>
    <row r="5068" ht="12">
      <c r="Q5068" s="50"/>
    </row>
    <row r="5069" ht="12">
      <c r="Q5069" s="50"/>
    </row>
    <row r="5070" ht="12">
      <c r="Q5070" s="50"/>
    </row>
    <row r="5071" ht="12">
      <c r="Q5071" s="50"/>
    </row>
    <row r="5072" ht="12">
      <c r="Q5072" s="50"/>
    </row>
    <row r="5073" ht="12">
      <c r="Q5073" s="50"/>
    </row>
    <row r="5074" ht="12">
      <c r="Q5074" s="50"/>
    </row>
    <row r="5075" ht="12">
      <c r="Q5075" s="50"/>
    </row>
    <row r="5076" ht="12">
      <c r="Q5076" s="50"/>
    </row>
    <row r="5077" ht="12">
      <c r="Q5077" s="50"/>
    </row>
    <row r="5078" ht="12">
      <c r="Q5078" s="50"/>
    </row>
    <row r="5079" ht="12">
      <c r="Q5079" s="50"/>
    </row>
    <row r="5080" ht="12">
      <c r="Q5080" s="50"/>
    </row>
    <row r="5081" ht="12">
      <c r="Q5081" s="50"/>
    </row>
    <row r="5082" ht="12">
      <c r="Q5082" s="50"/>
    </row>
    <row r="5083" ht="12">
      <c r="Q5083" s="50"/>
    </row>
    <row r="5084" ht="12">
      <c r="Q5084" s="50"/>
    </row>
    <row r="5085" ht="12">
      <c r="Q5085" s="50"/>
    </row>
    <row r="5086" ht="12">
      <c r="Q5086" s="50"/>
    </row>
    <row r="5087" ht="12">
      <c r="Q5087" s="50"/>
    </row>
    <row r="5088" ht="12">
      <c r="Q5088" s="50"/>
    </row>
    <row r="5089" ht="12">
      <c r="Q5089" s="50"/>
    </row>
    <row r="5090" ht="12">
      <c r="Q5090" s="50"/>
    </row>
    <row r="5091" ht="12">
      <c r="Q5091" s="50"/>
    </row>
    <row r="5092" ht="12">
      <c r="Q5092" s="50"/>
    </row>
    <row r="5093" ht="12">
      <c r="Q5093" s="50"/>
    </row>
    <row r="5094" ht="12">
      <c r="Q5094" s="50"/>
    </row>
    <row r="5095" ht="12">
      <c r="Q5095" s="50"/>
    </row>
    <row r="5096" ht="12">
      <c r="Q5096" s="50"/>
    </row>
    <row r="5097" ht="12">
      <c r="Q5097" s="50"/>
    </row>
    <row r="5098" ht="12">
      <c r="Q5098" s="50"/>
    </row>
    <row r="5099" ht="12">
      <c r="Q5099" s="50"/>
    </row>
    <row r="5100" ht="12">
      <c r="Q5100" s="50"/>
    </row>
    <row r="5101" ht="12">
      <c r="Q5101" s="50"/>
    </row>
    <row r="5102" ht="12">
      <c r="Q5102" s="50"/>
    </row>
    <row r="5103" ht="12">
      <c r="Q5103" s="50"/>
    </row>
    <row r="5104" ht="12">
      <c r="Q5104" s="50"/>
    </row>
    <row r="5105" ht="12">
      <c r="Q5105" s="50"/>
    </row>
    <row r="5106" ht="12">
      <c r="Q5106" s="50"/>
    </row>
    <row r="5107" ht="12">
      <c r="Q5107" s="50"/>
    </row>
    <row r="5108" ht="12">
      <c r="Q5108" s="50"/>
    </row>
    <row r="5109" ht="12">
      <c r="Q5109" s="50"/>
    </row>
    <row r="5110" ht="12">
      <c r="Q5110" s="50"/>
    </row>
    <row r="5111" ht="12">
      <c r="Q5111" s="50"/>
    </row>
    <row r="5112" ht="12">
      <c r="Q5112" s="50"/>
    </row>
    <row r="5113" ht="12">
      <c r="Q5113" s="50"/>
    </row>
    <row r="5114" ht="12">
      <c r="Q5114" s="50"/>
    </row>
    <row r="5115" ht="12">
      <c r="Q5115" s="50"/>
    </row>
    <row r="5116" ht="12">
      <c r="Q5116" s="50"/>
    </row>
    <row r="5117" ht="12">
      <c r="Q5117" s="50"/>
    </row>
    <row r="5118" ht="12">
      <c r="Q5118" s="50"/>
    </row>
    <row r="5119" ht="12">
      <c r="Q5119" s="50"/>
    </row>
    <row r="5120" ht="12">
      <c r="Q5120" s="50"/>
    </row>
    <row r="5121" ht="12">
      <c r="Q5121" s="50"/>
    </row>
    <row r="5122" ht="12">
      <c r="Q5122" s="50"/>
    </row>
    <row r="5123" ht="12">
      <c r="Q5123" s="50"/>
    </row>
    <row r="5124" ht="12">
      <c r="Q5124" s="50"/>
    </row>
    <row r="5125" ht="12">
      <c r="Q5125" s="50"/>
    </row>
    <row r="5126" ht="12">
      <c r="Q5126" s="50"/>
    </row>
    <row r="5127" ht="12">
      <c r="Q5127" s="50"/>
    </row>
    <row r="5128" ht="12">
      <c r="Q5128" s="50"/>
    </row>
    <row r="5129" ht="12">
      <c r="Q5129" s="50"/>
    </row>
    <row r="5130" ht="12">
      <c r="Q5130" s="50"/>
    </row>
    <row r="5131" ht="12">
      <c r="Q5131" s="50"/>
    </row>
    <row r="5132" ht="12">
      <c r="Q5132" s="50"/>
    </row>
    <row r="5133" ht="12">
      <c r="Q5133" s="50"/>
    </row>
    <row r="5134" ht="12">
      <c r="Q5134" s="50"/>
    </row>
    <row r="5135" ht="12">
      <c r="Q5135" s="50"/>
    </row>
    <row r="5136" ht="12">
      <c r="Q5136" s="50"/>
    </row>
    <row r="5137" ht="12">
      <c r="Q5137" s="50"/>
    </row>
    <row r="5138" ht="12">
      <c r="Q5138" s="50"/>
    </row>
    <row r="5139" ht="12">
      <c r="Q5139" s="50"/>
    </row>
    <row r="5140" ht="12">
      <c r="Q5140" s="50"/>
    </row>
    <row r="5141" ht="12">
      <c r="Q5141" s="50"/>
    </row>
    <row r="5142" ht="12">
      <c r="Q5142" s="50"/>
    </row>
    <row r="5143" ht="12">
      <c r="Q5143" s="50"/>
    </row>
    <row r="5144" ht="12">
      <c r="Q5144" s="50"/>
    </row>
    <row r="5145" ht="12">
      <c r="Q5145" s="50"/>
    </row>
    <row r="5146" ht="12">
      <c r="Q5146" s="50"/>
    </row>
    <row r="5147" ht="12">
      <c r="Q5147" s="50"/>
    </row>
    <row r="5148" ht="12">
      <c r="Q5148" s="50"/>
    </row>
    <row r="5149" ht="12">
      <c r="Q5149" s="50"/>
    </row>
    <row r="5150" ht="12">
      <c r="Q5150" s="50"/>
    </row>
    <row r="5151" ht="12">
      <c r="Q5151" s="50"/>
    </row>
    <row r="5152" ht="12">
      <c r="Q5152" s="50"/>
    </row>
    <row r="5153" ht="12">
      <c r="Q5153" s="50"/>
    </row>
    <row r="5154" ht="12">
      <c r="Q5154" s="50"/>
    </row>
    <row r="5155" ht="12">
      <c r="Q5155" s="50"/>
    </row>
    <row r="5156" ht="12">
      <c r="Q5156" s="50"/>
    </row>
    <row r="5157" ht="12">
      <c r="Q5157" s="50"/>
    </row>
    <row r="5158" ht="12">
      <c r="Q5158" s="50"/>
    </row>
    <row r="5159" ht="12">
      <c r="Q5159" s="50"/>
    </row>
    <row r="5160" ht="12">
      <c r="Q5160" s="50"/>
    </row>
    <row r="5161" ht="12">
      <c r="Q5161" s="50"/>
    </row>
    <row r="5162" ht="12">
      <c r="Q5162" s="50"/>
    </row>
    <row r="5163" ht="12">
      <c r="Q5163" s="50"/>
    </row>
    <row r="5164" ht="12">
      <c r="Q5164" s="50"/>
    </row>
    <row r="5165" ht="12">
      <c r="Q5165" s="50"/>
    </row>
    <row r="5166" ht="12">
      <c r="Q5166" s="50"/>
    </row>
    <row r="5167" ht="12">
      <c r="Q5167" s="50"/>
    </row>
    <row r="5168" ht="12">
      <c r="Q5168" s="50"/>
    </row>
    <row r="5169" ht="12">
      <c r="Q5169" s="50"/>
    </row>
    <row r="5170" ht="12">
      <c r="Q5170" s="50"/>
    </row>
    <row r="5171" ht="12">
      <c r="Q5171" s="50"/>
    </row>
    <row r="5172" ht="12">
      <c r="Q5172" s="50"/>
    </row>
    <row r="5173" ht="12">
      <c r="Q5173" s="50"/>
    </row>
    <row r="5174" ht="12">
      <c r="Q5174" s="50"/>
    </row>
    <row r="5175" ht="12">
      <c r="Q5175" s="50"/>
    </row>
    <row r="5176" ht="12">
      <c r="Q5176" s="50"/>
    </row>
    <row r="5177" ht="12">
      <c r="Q5177" s="50"/>
    </row>
    <row r="5178" ht="12">
      <c r="Q5178" s="50"/>
    </row>
    <row r="5179" ht="12">
      <c r="Q5179" s="50"/>
    </row>
    <row r="5180" ht="12">
      <c r="Q5180" s="50"/>
    </row>
    <row r="5181" ht="12">
      <c r="Q5181" s="50"/>
    </row>
    <row r="5182" ht="12">
      <c r="Q5182" s="50"/>
    </row>
    <row r="5183" ht="12">
      <c r="Q5183" s="50"/>
    </row>
    <row r="5184" ht="12">
      <c r="Q5184" s="50"/>
    </row>
    <row r="5185" ht="12">
      <c r="Q5185" s="50"/>
    </row>
    <row r="5186" ht="12">
      <c r="Q5186" s="50"/>
    </row>
    <row r="5187" ht="12">
      <c r="Q5187" s="50"/>
    </row>
    <row r="5188" ht="12">
      <c r="Q5188" s="50"/>
    </row>
    <row r="5189" ht="12">
      <c r="Q5189" s="50"/>
    </row>
    <row r="5190" ht="12">
      <c r="Q5190" s="50"/>
    </row>
    <row r="5191" ht="12">
      <c r="Q5191" s="50"/>
    </row>
    <row r="5192" ht="12">
      <c r="Q5192" s="50"/>
    </row>
    <row r="5193" ht="12">
      <c r="Q5193" s="50"/>
    </row>
    <row r="5194" ht="12">
      <c r="Q5194" s="50"/>
    </row>
    <row r="5195" ht="12">
      <c r="Q5195" s="50"/>
    </row>
    <row r="5196" ht="12">
      <c r="Q5196" s="50"/>
    </row>
    <row r="5197" ht="12">
      <c r="Q5197" s="50"/>
    </row>
    <row r="5198" ht="12">
      <c r="Q5198" s="50"/>
    </row>
    <row r="5199" ht="12">
      <c r="Q5199" s="50"/>
    </row>
    <row r="5200" ht="12">
      <c r="Q5200" s="50"/>
    </row>
    <row r="5201" ht="12">
      <c r="Q5201" s="50"/>
    </row>
    <row r="5202" ht="12">
      <c r="Q5202" s="50"/>
    </row>
    <row r="5203" ht="12">
      <c r="Q5203" s="50"/>
    </row>
    <row r="5204" ht="12">
      <c r="Q5204" s="50"/>
    </row>
    <row r="5205" ht="12">
      <c r="Q5205" s="50"/>
    </row>
    <row r="5206" ht="12">
      <c r="Q5206" s="50"/>
    </row>
    <row r="5207" ht="12">
      <c r="Q5207" s="50"/>
    </row>
    <row r="5208" ht="12">
      <c r="Q5208" s="50"/>
    </row>
    <row r="5209" ht="12">
      <c r="Q5209" s="50"/>
    </row>
    <row r="5210" ht="12">
      <c r="Q5210" s="50"/>
    </row>
    <row r="5211" ht="12">
      <c r="Q5211" s="50"/>
    </row>
    <row r="5212" ht="12">
      <c r="Q5212" s="50"/>
    </row>
    <row r="5213" ht="12">
      <c r="Q5213" s="50"/>
    </row>
    <row r="5214" ht="12">
      <c r="Q5214" s="50"/>
    </row>
    <row r="5215" ht="12">
      <c r="Q5215" s="50"/>
    </row>
    <row r="5216" ht="12">
      <c r="Q5216" s="50"/>
    </row>
    <row r="5217" ht="12">
      <c r="Q5217" s="50"/>
    </row>
    <row r="5218" ht="12">
      <c r="Q5218" s="50"/>
    </row>
    <row r="5219" ht="12">
      <c r="Q5219" s="50"/>
    </row>
    <row r="5220" ht="12">
      <c r="Q5220" s="50"/>
    </row>
    <row r="5221" ht="12">
      <c r="Q5221" s="50"/>
    </row>
    <row r="5222" ht="12">
      <c r="Q5222" s="50"/>
    </row>
    <row r="5223" ht="12">
      <c r="Q5223" s="50"/>
    </row>
    <row r="5224" ht="12">
      <c r="Q5224" s="50"/>
    </row>
    <row r="5225" ht="12">
      <c r="Q5225" s="50"/>
    </row>
    <row r="5226" ht="12">
      <c r="Q5226" s="50"/>
    </row>
    <row r="5227" ht="12">
      <c r="Q5227" s="50"/>
    </row>
    <row r="5228" ht="12">
      <c r="Q5228" s="50"/>
    </row>
    <row r="5229" ht="12">
      <c r="Q5229" s="50"/>
    </row>
    <row r="5230" ht="12">
      <c r="Q5230" s="50"/>
    </row>
    <row r="5231" ht="12">
      <c r="Q5231" s="50"/>
    </row>
    <row r="5232" ht="12">
      <c r="Q5232" s="50"/>
    </row>
    <row r="5233" ht="12">
      <c r="Q5233" s="50"/>
    </row>
    <row r="5234" ht="12">
      <c r="Q5234" s="50"/>
    </row>
    <row r="5235" ht="12">
      <c r="Q5235" s="50"/>
    </row>
    <row r="5236" ht="12">
      <c r="Q5236" s="50"/>
    </row>
    <row r="5237" ht="12">
      <c r="Q5237" s="50"/>
    </row>
    <row r="5238" ht="12">
      <c r="Q5238" s="50"/>
    </row>
    <row r="5239" ht="12">
      <c r="Q5239" s="50"/>
    </row>
    <row r="5240" ht="12">
      <c r="Q5240" s="50"/>
    </row>
    <row r="5241" ht="12">
      <c r="Q5241" s="50"/>
    </row>
    <row r="5242" ht="12">
      <c r="Q5242" s="50"/>
    </row>
    <row r="5243" ht="12">
      <c r="Q5243" s="50"/>
    </row>
    <row r="5244" ht="12">
      <c r="Q5244" s="50"/>
    </row>
    <row r="5245" ht="12">
      <c r="Q5245" s="50"/>
    </row>
    <row r="5246" ht="12">
      <c r="Q5246" s="50"/>
    </row>
    <row r="5247" ht="12">
      <c r="Q5247" s="50"/>
    </row>
    <row r="5248" ht="12">
      <c r="Q5248" s="50"/>
    </row>
    <row r="5249" ht="12">
      <c r="Q5249" s="50"/>
    </row>
    <row r="5250" ht="12">
      <c r="Q5250" s="50"/>
    </row>
    <row r="5251" ht="12">
      <c r="Q5251" s="50"/>
    </row>
    <row r="5252" ht="12">
      <c r="Q5252" s="50"/>
    </row>
    <row r="5253" ht="12">
      <c r="Q5253" s="50"/>
    </row>
    <row r="5254" ht="12">
      <c r="Q5254" s="50"/>
    </row>
    <row r="5255" ht="12">
      <c r="Q5255" s="50"/>
    </row>
    <row r="5256" ht="12">
      <c r="Q5256" s="50"/>
    </row>
    <row r="5257" ht="12">
      <c r="Q5257" s="50"/>
    </row>
    <row r="5258" ht="12">
      <c r="Q5258" s="50"/>
    </row>
    <row r="5259" ht="12">
      <c r="Q5259" s="50"/>
    </row>
    <row r="5260" ht="12">
      <c r="Q5260" s="50"/>
    </row>
    <row r="5261" ht="12">
      <c r="Q5261" s="50"/>
    </row>
    <row r="5262" ht="12">
      <c r="Q5262" s="50"/>
    </row>
    <row r="5263" ht="12">
      <c r="Q5263" s="50"/>
    </row>
    <row r="5264" ht="12">
      <c r="Q5264" s="50"/>
    </row>
    <row r="5265" ht="12">
      <c r="Q5265" s="50"/>
    </row>
    <row r="5266" ht="12">
      <c r="Q5266" s="50"/>
    </row>
    <row r="5267" ht="12">
      <c r="Q5267" s="50"/>
    </row>
    <row r="5268" ht="12">
      <c r="Q5268" s="50"/>
    </row>
    <row r="5269" ht="12">
      <c r="Q5269" s="50"/>
    </row>
    <row r="5270" ht="12">
      <c r="Q5270" s="50"/>
    </row>
    <row r="5271" ht="12">
      <c r="Q5271" s="50"/>
    </row>
    <row r="5272" ht="12">
      <c r="Q5272" s="50"/>
    </row>
    <row r="5273" ht="12">
      <c r="Q5273" s="50"/>
    </row>
    <row r="5274" ht="12">
      <c r="Q5274" s="50"/>
    </row>
    <row r="5275" ht="12">
      <c r="Q5275" s="50"/>
    </row>
    <row r="5276" ht="12">
      <c r="Q5276" s="50"/>
    </row>
    <row r="5277" ht="12">
      <c r="Q5277" s="50"/>
    </row>
    <row r="5278" ht="12">
      <c r="Q5278" s="50"/>
    </row>
    <row r="5279" ht="12">
      <c r="Q5279" s="50"/>
    </row>
    <row r="5280" ht="12">
      <c r="Q5280" s="50"/>
    </row>
    <row r="5281" ht="12">
      <c r="Q5281" s="50"/>
    </row>
    <row r="5282" ht="12">
      <c r="Q5282" s="50"/>
    </row>
    <row r="5283" ht="12">
      <c r="Q5283" s="50"/>
    </row>
    <row r="5284" ht="12">
      <c r="Q5284" s="50"/>
    </row>
    <row r="5285" ht="12">
      <c r="Q5285" s="50"/>
    </row>
    <row r="5286" ht="12">
      <c r="Q5286" s="50"/>
    </row>
    <row r="5287" ht="12">
      <c r="Q5287" s="50"/>
    </row>
    <row r="5288" ht="12">
      <c r="Q5288" s="50"/>
    </row>
    <row r="5289" ht="12">
      <c r="Q5289" s="50"/>
    </row>
    <row r="5290" ht="12">
      <c r="Q5290" s="50"/>
    </row>
    <row r="5291" ht="12">
      <c r="Q5291" s="50"/>
    </row>
    <row r="5292" ht="12">
      <c r="Q5292" s="50"/>
    </row>
    <row r="5293" ht="12">
      <c r="Q5293" s="50"/>
    </row>
    <row r="5294" ht="12">
      <c r="Q5294" s="50"/>
    </row>
    <row r="5295" ht="12">
      <c r="Q5295" s="50"/>
    </row>
    <row r="5296" ht="12">
      <c r="Q5296" s="50"/>
    </row>
    <row r="5297" ht="12">
      <c r="Q5297" s="50"/>
    </row>
    <row r="5298" ht="12">
      <c r="Q5298" s="50"/>
    </row>
    <row r="5299" ht="12">
      <c r="Q5299" s="50"/>
    </row>
    <row r="5300" ht="12">
      <c r="Q5300" s="50"/>
    </row>
    <row r="5301" ht="12">
      <c r="Q5301" s="50"/>
    </row>
    <row r="5302" ht="12">
      <c r="Q5302" s="50"/>
    </row>
    <row r="5303" ht="12">
      <c r="Q5303" s="50"/>
    </row>
    <row r="5304" ht="12">
      <c r="Q5304" s="50"/>
    </row>
    <row r="5305" ht="12">
      <c r="Q5305" s="50"/>
    </row>
    <row r="5306" ht="12">
      <c r="Q5306" s="50"/>
    </row>
    <row r="5307" ht="12">
      <c r="Q5307" s="50"/>
    </row>
    <row r="5308" ht="12">
      <c r="Q5308" s="50"/>
    </row>
    <row r="5309" ht="12">
      <c r="Q5309" s="50"/>
    </row>
    <row r="5310" ht="12">
      <c r="Q5310" s="50"/>
    </row>
    <row r="5311" ht="12">
      <c r="Q5311" s="50"/>
    </row>
    <row r="5312" ht="12">
      <c r="Q5312" s="50"/>
    </row>
    <row r="5313" ht="12">
      <c r="Q5313" s="50"/>
    </row>
    <row r="5314" ht="12">
      <c r="Q5314" s="50"/>
    </row>
    <row r="5315" ht="12">
      <c r="Q5315" s="50"/>
    </row>
    <row r="5316" ht="12">
      <c r="Q5316" s="50"/>
    </row>
    <row r="5317" ht="12">
      <c r="Q5317" s="50"/>
    </row>
    <row r="5318" ht="12">
      <c r="Q5318" s="50"/>
    </row>
    <row r="5319" ht="12">
      <c r="Q5319" s="50"/>
    </row>
    <row r="5320" ht="12">
      <c r="Q5320" s="50"/>
    </row>
    <row r="5321" ht="12">
      <c r="Q5321" s="50"/>
    </row>
    <row r="5322" ht="12">
      <c r="Q5322" s="50"/>
    </row>
    <row r="5323" ht="12">
      <c r="Q5323" s="50"/>
    </row>
    <row r="5324" ht="12">
      <c r="Q5324" s="50"/>
    </row>
    <row r="5325" ht="12">
      <c r="Q5325" s="50"/>
    </row>
    <row r="5326" ht="12">
      <c r="Q5326" s="50"/>
    </row>
    <row r="5327" ht="12">
      <c r="Q5327" s="50"/>
    </row>
    <row r="5328" ht="12">
      <c r="Q5328" s="50"/>
    </row>
    <row r="5329" ht="12">
      <c r="Q5329" s="50"/>
    </row>
    <row r="5330" ht="12">
      <c r="Q5330" s="50"/>
    </row>
    <row r="5331" ht="12">
      <c r="Q5331" s="50"/>
    </row>
    <row r="5332" ht="12">
      <c r="Q5332" s="50"/>
    </row>
    <row r="5333" ht="12">
      <c r="Q5333" s="50"/>
    </row>
    <row r="5334" ht="12">
      <c r="Q5334" s="50"/>
    </row>
    <row r="5335" ht="12">
      <c r="Q5335" s="50"/>
    </row>
    <row r="5336" ht="12">
      <c r="Q5336" s="50"/>
    </row>
    <row r="5337" ht="12">
      <c r="Q5337" s="50"/>
    </row>
    <row r="5338" ht="12">
      <c r="Q5338" s="50"/>
    </row>
    <row r="5339" ht="12">
      <c r="Q5339" s="50"/>
    </row>
    <row r="5340" ht="12">
      <c r="Q5340" s="50"/>
    </row>
    <row r="5341" ht="12">
      <c r="Q5341" s="50"/>
    </row>
    <row r="5342" ht="12">
      <c r="Q5342" s="50"/>
    </row>
    <row r="5343" ht="12">
      <c r="Q5343" s="50"/>
    </row>
    <row r="5344" ht="12">
      <c r="Q5344" s="50"/>
    </row>
    <row r="5345" ht="12">
      <c r="Q5345" s="50"/>
    </row>
    <row r="5346" ht="12">
      <c r="Q5346" s="50"/>
    </row>
    <row r="5347" ht="12">
      <c r="Q5347" s="50"/>
    </row>
    <row r="5348" ht="12">
      <c r="Q5348" s="50"/>
    </row>
    <row r="5349" ht="12">
      <c r="Q5349" s="50"/>
    </row>
    <row r="5350" ht="12">
      <c r="Q5350" s="50"/>
    </row>
    <row r="5351" ht="12">
      <c r="Q5351" s="50"/>
    </row>
    <row r="5352" ht="12">
      <c r="Q5352" s="50"/>
    </row>
    <row r="5353" ht="12">
      <c r="Q5353" s="50"/>
    </row>
    <row r="5354" ht="12">
      <c r="Q5354" s="50"/>
    </row>
    <row r="5355" ht="12">
      <c r="Q5355" s="50"/>
    </row>
    <row r="5356" ht="12">
      <c r="Q5356" s="50"/>
    </row>
    <row r="5357" ht="12">
      <c r="Q5357" s="50"/>
    </row>
    <row r="5358" ht="12">
      <c r="Q5358" s="50"/>
    </row>
    <row r="5359" ht="12">
      <c r="Q5359" s="50"/>
    </row>
    <row r="5360" ht="12">
      <c r="Q5360" s="50"/>
    </row>
    <row r="5361" ht="12">
      <c r="Q5361" s="50"/>
    </row>
    <row r="5362" ht="12">
      <c r="Q5362" s="50"/>
    </row>
    <row r="5363" ht="12">
      <c r="Q5363" s="50"/>
    </row>
    <row r="5364" ht="12">
      <c r="Q5364" s="50"/>
    </row>
    <row r="5365" ht="12">
      <c r="Q5365" s="50"/>
    </row>
    <row r="5366" ht="12">
      <c r="Q5366" s="50"/>
    </row>
    <row r="5367" ht="12">
      <c r="Q5367" s="50"/>
    </row>
    <row r="5368" ht="12">
      <c r="Q5368" s="50"/>
    </row>
    <row r="5369" ht="12">
      <c r="Q5369" s="50"/>
    </row>
    <row r="5370" ht="12">
      <c r="Q5370" s="50"/>
    </row>
    <row r="5371" ht="12">
      <c r="Q5371" s="50"/>
    </row>
    <row r="5372" ht="12">
      <c r="Q5372" s="50"/>
    </row>
    <row r="5373" ht="12">
      <c r="Q5373" s="50"/>
    </row>
    <row r="5374" ht="12">
      <c r="Q5374" s="50"/>
    </row>
    <row r="5375" ht="12">
      <c r="Q5375" s="50"/>
    </row>
    <row r="5376" ht="12">
      <c r="Q5376" s="50"/>
    </row>
    <row r="5377" ht="12">
      <c r="Q5377" s="50"/>
    </row>
    <row r="5378" ht="12">
      <c r="Q5378" s="50"/>
    </row>
    <row r="5379" ht="12">
      <c r="Q5379" s="50"/>
    </row>
    <row r="5380" ht="12">
      <c r="Q5380" s="50"/>
    </row>
    <row r="5381" ht="12">
      <c r="Q5381" s="50"/>
    </row>
    <row r="5382" ht="12">
      <c r="Q5382" s="50"/>
    </row>
    <row r="5383" ht="12">
      <c r="Q5383" s="50"/>
    </row>
    <row r="5384" ht="12">
      <c r="Q5384" s="50"/>
    </row>
    <row r="5385" ht="12">
      <c r="Q5385" s="50"/>
    </row>
    <row r="5386" ht="12">
      <c r="Q5386" s="50"/>
    </row>
    <row r="5387" ht="12">
      <c r="Q5387" s="50"/>
    </row>
    <row r="5388" ht="12">
      <c r="Q5388" s="50"/>
    </row>
    <row r="5389" ht="12">
      <c r="Q5389" s="50"/>
    </row>
    <row r="5390" ht="12">
      <c r="Q5390" s="50"/>
    </row>
    <row r="5391" ht="12">
      <c r="Q5391" s="50"/>
    </row>
    <row r="5392" ht="12">
      <c r="Q5392" s="50"/>
    </row>
    <row r="5393" ht="12">
      <c r="Q5393" s="50"/>
    </row>
    <row r="5394" ht="12">
      <c r="Q5394" s="50"/>
    </row>
    <row r="5395" ht="12">
      <c r="Q5395" s="50"/>
    </row>
    <row r="5396" ht="12">
      <c r="Q5396" s="50"/>
    </row>
    <row r="5397" ht="12">
      <c r="Q5397" s="50"/>
    </row>
    <row r="5398" ht="12">
      <c r="Q5398" s="50"/>
    </row>
    <row r="5399" ht="12">
      <c r="Q5399" s="50"/>
    </row>
    <row r="5400" ht="12">
      <c r="Q5400" s="50"/>
    </row>
    <row r="5401" ht="12">
      <c r="Q5401" s="50"/>
    </row>
    <row r="5402" ht="12">
      <c r="Q5402" s="50"/>
    </row>
    <row r="5403" ht="12">
      <c r="Q5403" s="50"/>
    </row>
    <row r="5404" ht="12">
      <c r="Q5404" s="50"/>
    </row>
    <row r="5405" ht="12">
      <c r="Q5405" s="50"/>
    </row>
    <row r="5406" ht="12">
      <c r="Q5406" s="50"/>
    </row>
    <row r="5407" ht="12">
      <c r="Q5407" s="50"/>
    </row>
    <row r="5408" ht="12">
      <c r="Q5408" s="50"/>
    </row>
    <row r="5409" ht="12">
      <c r="Q5409" s="50"/>
    </row>
    <row r="5410" ht="12">
      <c r="Q5410" s="50"/>
    </row>
    <row r="5411" ht="12">
      <c r="Q5411" s="50"/>
    </row>
    <row r="5412" ht="12">
      <c r="Q5412" s="50"/>
    </row>
    <row r="5413" ht="12">
      <c r="Q5413" s="50"/>
    </row>
    <row r="5414" ht="12">
      <c r="Q5414" s="50"/>
    </row>
    <row r="5415" ht="12">
      <c r="Q5415" s="50"/>
    </row>
    <row r="5416" ht="12">
      <c r="Q5416" s="50"/>
    </row>
    <row r="5417" ht="12">
      <c r="Q5417" s="50"/>
    </row>
    <row r="5418" ht="12">
      <c r="Q5418" s="50"/>
    </row>
    <row r="5419" ht="12">
      <c r="Q5419" s="50"/>
    </row>
    <row r="5420" ht="12">
      <c r="Q5420" s="50"/>
    </row>
    <row r="5421" ht="12">
      <c r="Q5421" s="50"/>
    </row>
    <row r="5422" ht="12">
      <c r="Q5422" s="50"/>
    </row>
    <row r="5423" ht="12">
      <c r="Q5423" s="50"/>
    </row>
    <row r="5424" ht="12">
      <c r="Q5424" s="50"/>
    </row>
    <row r="5425" ht="12">
      <c r="Q5425" s="50"/>
    </row>
    <row r="5426" ht="12">
      <c r="Q5426" s="50"/>
    </row>
    <row r="5427" ht="12">
      <c r="Q5427" s="50"/>
    </row>
    <row r="5428" ht="12">
      <c r="Q5428" s="50"/>
    </row>
    <row r="5429" ht="12">
      <c r="Q5429" s="50"/>
    </row>
    <row r="5430" ht="12">
      <c r="Q5430" s="50"/>
    </row>
    <row r="5431" ht="12">
      <c r="Q5431" s="50"/>
    </row>
    <row r="5432" ht="12">
      <c r="Q5432" s="50"/>
    </row>
    <row r="5433" ht="12">
      <c r="Q5433" s="50"/>
    </row>
    <row r="5434" ht="12">
      <c r="Q5434" s="50"/>
    </row>
    <row r="5435" ht="12">
      <c r="Q5435" s="50"/>
    </row>
    <row r="5436" ht="12">
      <c r="Q5436" s="50"/>
    </row>
    <row r="5437" ht="12">
      <c r="Q5437" s="50"/>
    </row>
    <row r="5438" ht="12">
      <c r="Q5438" s="50"/>
    </row>
    <row r="5439" ht="12">
      <c r="Q5439" s="50"/>
    </row>
    <row r="5440" ht="12">
      <c r="Q5440" s="50"/>
    </row>
    <row r="5441" ht="12">
      <c r="Q5441" s="50"/>
    </row>
    <row r="5442" ht="12">
      <c r="Q5442" s="50"/>
    </row>
    <row r="5443" ht="12">
      <c r="Q5443" s="50"/>
    </row>
    <row r="5444" ht="12">
      <c r="Q5444" s="50"/>
    </row>
    <row r="5445" ht="12">
      <c r="Q5445" s="50"/>
    </row>
    <row r="5446" ht="12">
      <c r="Q5446" s="50"/>
    </row>
    <row r="5447" ht="12">
      <c r="Q5447" s="50"/>
    </row>
    <row r="5448" ht="12">
      <c r="Q5448" s="50"/>
    </row>
    <row r="5449" ht="12">
      <c r="Q5449" s="50"/>
    </row>
    <row r="5450" ht="12">
      <c r="Q5450" s="50"/>
    </row>
    <row r="5451" ht="12">
      <c r="Q5451" s="50"/>
    </row>
    <row r="5452" ht="12">
      <c r="Q5452" s="50"/>
    </row>
    <row r="5453" ht="12">
      <c r="Q5453" s="50"/>
    </row>
    <row r="5454" ht="12">
      <c r="Q5454" s="50"/>
    </row>
    <row r="5455" ht="12">
      <c r="Q5455" s="50"/>
    </row>
    <row r="5456" ht="12">
      <c r="Q5456" s="50"/>
    </row>
    <row r="5457" ht="12">
      <c r="Q5457" s="50"/>
    </row>
    <row r="5458" ht="12">
      <c r="Q5458" s="50"/>
    </row>
    <row r="5459" ht="12">
      <c r="Q5459" s="50"/>
    </row>
    <row r="5460" ht="12">
      <c r="Q5460" s="50"/>
    </row>
    <row r="5461" ht="12">
      <c r="Q5461" s="50"/>
    </row>
    <row r="5462" ht="12">
      <c r="Q5462" s="50"/>
    </row>
    <row r="5463" ht="12">
      <c r="Q5463" s="50"/>
    </row>
    <row r="5464" ht="12">
      <c r="Q5464" s="50"/>
    </row>
    <row r="5465" ht="12">
      <c r="Q5465" s="50"/>
    </row>
    <row r="5466" ht="12">
      <c r="Q5466" s="50"/>
    </row>
    <row r="5467" ht="12">
      <c r="Q5467" s="50"/>
    </row>
    <row r="5468" ht="12">
      <c r="Q5468" s="50"/>
    </row>
    <row r="5469" ht="12">
      <c r="Q5469" s="50"/>
    </row>
    <row r="5470" ht="12">
      <c r="Q5470" s="50"/>
    </row>
    <row r="5471" ht="12">
      <c r="Q5471" s="50"/>
    </row>
    <row r="5472" ht="12">
      <c r="Q5472" s="50"/>
    </row>
    <row r="5473" ht="12">
      <c r="Q5473" s="50"/>
    </row>
    <row r="5474" ht="12">
      <c r="Q5474" s="50"/>
    </row>
    <row r="5475" ht="12">
      <c r="Q5475" s="50"/>
    </row>
    <row r="5476" ht="12">
      <c r="Q5476" s="50"/>
    </row>
    <row r="5477" ht="12">
      <c r="Q5477" s="50"/>
    </row>
    <row r="5478" ht="12">
      <c r="Q5478" s="50"/>
    </row>
    <row r="5479" ht="12">
      <c r="Q5479" s="50"/>
    </row>
    <row r="5480" ht="12">
      <c r="Q5480" s="50"/>
    </row>
    <row r="5481" ht="12">
      <c r="Q5481" s="50"/>
    </row>
    <row r="5482" ht="12">
      <c r="Q5482" s="50"/>
    </row>
    <row r="5483" ht="12">
      <c r="Q5483" s="50"/>
    </row>
    <row r="5484" ht="12">
      <c r="Q5484" s="50"/>
    </row>
    <row r="5485" ht="12">
      <c r="Q5485" s="50"/>
    </row>
    <row r="5486" ht="12">
      <c r="Q5486" s="50"/>
    </row>
    <row r="5487" ht="12">
      <c r="Q5487" s="50"/>
    </row>
    <row r="5488" ht="12">
      <c r="Q5488" s="50"/>
    </row>
    <row r="5489" ht="12">
      <c r="Q5489" s="50"/>
    </row>
    <row r="5490" ht="12">
      <c r="Q5490" s="50"/>
    </row>
    <row r="5491" ht="12">
      <c r="Q5491" s="50"/>
    </row>
    <row r="5492" ht="12">
      <c r="Q5492" s="50"/>
    </row>
    <row r="5493" ht="12">
      <c r="Q5493" s="50"/>
    </row>
    <row r="5494" ht="12">
      <c r="Q5494" s="50"/>
    </row>
    <row r="5495" ht="12">
      <c r="Q5495" s="50"/>
    </row>
    <row r="5496" ht="12">
      <c r="Q5496" s="50"/>
    </row>
    <row r="5497" ht="12">
      <c r="Q5497" s="50"/>
    </row>
    <row r="5498" ht="12">
      <c r="Q5498" s="50"/>
    </row>
    <row r="5499" ht="12">
      <c r="Q5499" s="50"/>
    </row>
    <row r="5500" ht="12">
      <c r="Q5500" s="50"/>
    </row>
    <row r="5501" ht="12">
      <c r="Q5501" s="50"/>
    </row>
    <row r="5502" ht="12">
      <c r="Q5502" s="50"/>
    </row>
    <row r="5503" ht="12">
      <c r="Q5503" s="50"/>
    </row>
    <row r="5504" ht="12">
      <c r="Q5504" s="50"/>
    </row>
    <row r="5505" ht="12">
      <c r="Q5505" s="50"/>
    </row>
    <row r="5506" ht="12">
      <c r="Q5506" s="50"/>
    </row>
    <row r="5507" ht="12">
      <c r="Q5507" s="50"/>
    </row>
    <row r="5508" ht="12">
      <c r="Q5508" s="50"/>
    </row>
    <row r="5509" ht="12">
      <c r="Q5509" s="50"/>
    </row>
    <row r="5510" ht="12">
      <c r="Q5510" s="50"/>
    </row>
    <row r="5511" ht="12">
      <c r="Q5511" s="50"/>
    </row>
    <row r="5512" ht="12">
      <c r="Q5512" s="50"/>
    </row>
    <row r="5513" ht="12">
      <c r="Q5513" s="50"/>
    </row>
    <row r="5514" ht="12">
      <c r="Q5514" s="50"/>
    </row>
    <row r="5515" ht="12">
      <c r="Q5515" s="50"/>
    </row>
    <row r="5516" ht="12">
      <c r="Q5516" s="50"/>
    </row>
    <row r="5517" ht="12">
      <c r="Q5517" s="50"/>
    </row>
    <row r="5518" ht="12">
      <c r="Q5518" s="50"/>
    </row>
    <row r="5519" ht="12">
      <c r="Q5519" s="50"/>
    </row>
    <row r="5520" ht="12">
      <c r="Q5520" s="50"/>
    </row>
    <row r="5521" ht="12">
      <c r="Q5521" s="50"/>
    </row>
    <row r="5522" ht="12">
      <c r="Q5522" s="50"/>
    </row>
    <row r="5523" ht="12">
      <c r="Q5523" s="50"/>
    </row>
    <row r="5524" ht="12">
      <c r="Q5524" s="50"/>
    </row>
    <row r="5525" ht="12">
      <c r="Q5525" s="50"/>
    </row>
    <row r="5526" ht="12">
      <c r="Q5526" s="50"/>
    </row>
    <row r="5527" ht="12">
      <c r="Q5527" s="50"/>
    </row>
    <row r="5528" ht="12">
      <c r="Q5528" s="50"/>
    </row>
    <row r="5529" ht="12">
      <c r="Q5529" s="50"/>
    </row>
    <row r="5530" ht="12">
      <c r="Q5530" s="50"/>
    </row>
    <row r="5531" ht="12">
      <c r="Q5531" s="50"/>
    </row>
    <row r="5532" ht="12">
      <c r="Q5532" s="50"/>
    </row>
    <row r="5533" ht="12">
      <c r="Q5533" s="50"/>
    </row>
    <row r="5534" ht="12">
      <c r="Q5534" s="50"/>
    </row>
    <row r="5535" ht="12">
      <c r="Q5535" s="50"/>
    </row>
    <row r="5536" ht="12">
      <c r="Q5536" s="50"/>
    </row>
    <row r="5537" ht="12">
      <c r="Q5537" s="50"/>
    </row>
    <row r="5538" ht="12">
      <c r="Q5538" s="50"/>
    </row>
    <row r="5539" ht="12">
      <c r="Q5539" s="50"/>
    </row>
    <row r="5540" ht="12">
      <c r="Q5540" s="50"/>
    </row>
    <row r="5541" ht="12">
      <c r="Q5541" s="50"/>
    </row>
    <row r="5542" ht="12">
      <c r="Q5542" s="50"/>
    </row>
    <row r="5543" ht="12">
      <c r="Q5543" s="50"/>
    </row>
    <row r="5544" ht="12">
      <c r="Q5544" s="50"/>
    </row>
    <row r="5545" ht="12">
      <c r="Q5545" s="50"/>
    </row>
    <row r="5546" ht="12">
      <c r="Q5546" s="50"/>
    </row>
    <row r="5547" ht="12">
      <c r="Q5547" s="50"/>
    </row>
    <row r="5548" ht="12">
      <c r="Q5548" s="50"/>
    </row>
    <row r="5549" ht="12">
      <c r="Q5549" s="50"/>
    </row>
    <row r="5550" ht="12">
      <c r="Q5550" s="50"/>
    </row>
    <row r="5551" ht="12">
      <c r="Q5551" s="50"/>
    </row>
    <row r="5552" ht="12">
      <c r="Q5552" s="50"/>
    </row>
    <row r="5553" ht="12">
      <c r="Q5553" s="50"/>
    </row>
    <row r="5554" ht="12">
      <c r="Q5554" s="50"/>
    </row>
    <row r="5555" ht="12">
      <c r="Q5555" s="50"/>
    </row>
    <row r="5556" ht="12">
      <c r="Q5556" s="50"/>
    </row>
    <row r="5557" ht="12">
      <c r="Q5557" s="50"/>
    </row>
    <row r="5558" ht="12">
      <c r="Q5558" s="50"/>
    </row>
    <row r="5559" ht="12">
      <c r="Q5559" s="50"/>
    </row>
    <row r="5560" ht="12">
      <c r="Q5560" s="50"/>
    </row>
    <row r="5561" ht="12">
      <c r="Q5561" s="50"/>
    </row>
    <row r="5562" ht="12">
      <c r="Q5562" s="50"/>
    </row>
    <row r="5563" ht="12">
      <c r="Q5563" s="50"/>
    </row>
    <row r="5564" ht="12">
      <c r="Q5564" s="50"/>
    </row>
    <row r="5565" ht="12">
      <c r="Q5565" s="50"/>
    </row>
    <row r="5566" ht="12">
      <c r="Q5566" s="50"/>
    </row>
    <row r="5567" ht="12">
      <c r="Q5567" s="50"/>
    </row>
    <row r="5568" ht="12">
      <c r="Q5568" s="50"/>
    </row>
    <row r="5569" ht="12">
      <c r="Q5569" s="50"/>
    </row>
    <row r="5570" ht="12">
      <c r="Q5570" s="50"/>
    </row>
    <row r="5571" ht="12">
      <c r="Q5571" s="50"/>
    </row>
    <row r="5572" ht="12">
      <c r="Q5572" s="50"/>
    </row>
    <row r="5573" ht="12">
      <c r="Q5573" s="50"/>
    </row>
    <row r="5574" ht="12">
      <c r="Q5574" s="50"/>
    </row>
    <row r="5575" ht="12">
      <c r="Q5575" s="50"/>
    </row>
    <row r="5576" ht="12">
      <c r="Q5576" s="50"/>
    </row>
    <row r="5577" ht="12">
      <c r="Q5577" s="50"/>
    </row>
    <row r="5578" ht="12">
      <c r="Q5578" s="50"/>
    </row>
    <row r="5579" ht="12">
      <c r="Q5579" s="50"/>
    </row>
    <row r="5580" ht="12">
      <c r="Q5580" s="50"/>
    </row>
    <row r="5581" ht="12">
      <c r="Q5581" s="50"/>
    </row>
    <row r="5582" ht="12">
      <c r="Q5582" s="50"/>
    </row>
    <row r="5583" ht="12">
      <c r="Q5583" s="50"/>
    </row>
    <row r="5584" ht="12">
      <c r="Q5584" s="50"/>
    </row>
    <row r="5585" ht="12">
      <c r="Q5585" s="50"/>
    </row>
    <row r="5586" ht="12">
      <c r="Q5586" s="50"/>
    </row>
    <row r="5587" ht="12">
      <c r="Q5587" s="50"/>
    </row>
    <row r="5588" ht="12">
      <c r="Q5588" s="50"/>
    </row>
    <row r="5589" ht="12">
      <c r="Q5589" s="50"/>
    </row>
    <row r="5590" ht="12">
      <c r="Q5590" s="50"/>
    </row>
    <row r="5591" ht="12">
      <c r="Q5591" s="50"/>
    </row>
    <row r="5592" ht="12">
      <c r="Q5592" s="50"/>
    </row>
    <row r="5593" ht="12">
      <c r="Q5593" s="50"/>
    </row>
    <row r="5594" ht="12">
      <c r="Q5594" s="50"/>
    </row>
    <row r="5595" ht="12">
      <c r="Q5595" s="50"/>
    </row>
    <row r="5596" ht="12">
      <c r="Q5596" s="50"/>
    </row>
    <row r="5597" ht="12">
      <c r="Q5597" s="50"/>
    </row>
    <row r="5598" ht="12">
      <c r="Q5598" s="50"/>
    </row>
    <row r="5599" ht="12">
      <c r="Q5599" s="50"/>
    </row>
    <row r="5600" ht="12">
      <c r="Q5600" s="50"/>
    </row>
    <row r="5601" ht="12">
      <c r="Q5601" s="50"/>
    </row>
    <row r="5602" ht="12">
      <c r="Q5602" s="50"/>
    </row>
    <row r="5603" ht="12">
      <c r="Q5603" s="50"/>
    </row>
    <row r="5604" ht="12">
      <c r="Q5604" s="50"/>
    </row>
    <row r="5605" ht="12">
      <c r="Q5605" s="50"/>
    </row>
    <row r="5606" ht="12">
      <c r="Q5606" s="50"/>
    </row>
    <row r="5607" ht="12">
      <c r="Q5607" s="50"/>
    </row>
    <row r="5608" ht="12">
      <c r="Q5608" s="50"/>
    </row>
    <row r="5609" ht="12">
      <c r="Q5609" s="50"/>
    </row>
    <row r="5610" ht="12">
      <c r="Q5610" s="50"/>
    </row>
    <row r="5611" ht="12">
      <c r="Q5611" s="50"/>
    </row>
    <row r="5612" ht="12">
      <c r="Q5612" s="50"/>
    </row>
    <row r="5613" ht="12">
      <c r="Q5613" s="50"/>
    </row>
    <row r="5614" ht="12">
      <c r="Q5614" s="50"/>
    </row>
    <row r="5615" ht="12">
      <c r="Q5615" s="50"/>
    </row>
    <row r="5616" ht="12">
      <c r="Q5616" s="50"/>
    </row>
    <row r="5617" ht="12">
      <c r="Q5617" s="50"/>
    </row>
    <row r="5618" ht="12">
      <c r="Q5618" s="50"/>
    </row>
    <row r="5619" ht="12">
      <c r="Q5619" s="50"/>
    </row>
    <row r="5620" ht="12">
      <c r="Q5620" s="50"/>
    </row>
    <row r="5621" ht="12">
      <c r="Q5621" s="50"/>
    </row>
    <row r="5622" ht="12">
      <c r="Q5622" s="50"/>
    </row>
    <row r="5623" ht="12">
      <c r="Q5623" s="50"/>
    </row>
    <row r="5624" ht="12">
      <c r="Q5624" s="50"/>
    </row>
    <row r="5625" ht="12">
      <c r="Q5625" s="50"/>
    </row>
    <row r="5626" ht="12">
      <c r="Q5626" s="50"/>
    </row>
    <row r="5627" ht="12">
      <c r="Q5627" s="50"/>
    </row>
    <row r="5628" ht="12">
      <c r="Q5628" s="50"/>
    </row>
    <row r="5629" ht="12">
      <c r="Q5629" s="50"/>
    </row>
    <row r="5630" ht="12">
      <c r="Q5630" s="50"/>
    </row>
    <row r="5631" ht="12">
      <c r="Q5631" s="50"/>
    </row>
    <row r="5632" ht="12">
      <c r="Q5632" s="50"/>
    </row>
    <row r="5633" ht="12">
      <c r="Q5633" s="50"/>
    </row>
    <row r="5634" ht="12">
      <c r="Q5634" s="50"/>
    </row>
    <row r="5635" ht="12">
      <c r="Q5635" s="50"/>
    </row>
    <row r="5636" ht="12">
      <c r="Q5636" s="50"/>
    </row>
    <row r="5637" ht="12">
      <c r="Q5637" s="50"/>
    </row>
    <row r="5638" ht="12">
      <c r="Q5638" s="50"/>
    </row>
    <row r="5639" ht="12">
      <c r="Q5639" s="50"/>
    </row>
    <row r="5640" ht="12">
      <c r="Q5640" s="50"/>
    </row>
    <row r="5641" ht="12">
      <c r="Q5641" s="50"/>
    </row>
    <row r="5642" ht="12">
      <c r="Q5642" s="50"/>
    </row>
    <row r="5643" ht="12">
      <c r="Q5643" s="50"/>
    </row>
    <row r="5644" ht="12">
      <c r="Q5644" s="50"/>
    </row>
    <row r="5645" ht="12">
      <c r="Q5645" s="50"/>
    </row>
    <row r="5646" ht="12">
      <c r="Q5646" s="50"/>
    </row>
    <row r="5647" ht="12">
      <c r="Q5647" s="50"/>
    </row>
    <row r="5648" ht="12">
      <c r="Q5648" s="50"/>
    </row>
    <row r="5649" ht="12">
      <c r="Q5649" s="50"/>
    </row>
    <row r="5650" ht="12">
      <c r="Q5650" s="50"/>
    </row>
    <row r="5651" ht="12">
      <c r="Q5651" s="50"/>
    </row>
    <row r="5652" ht="12">
      <c r="Q5652" s="50"/>
    </row>
    <row r="5653" ht="12">
      <c r="Q5653" s="50"/>
    </row>
    <row r="5654" ht="12">
      <c r="Q5654" s="50"/>
    </row>
    <row r="5655" ht="12">
      <c r="Q5655" s="50"/>
    </row>
    <row r="5656" ht="12">
      <c r="Q5656" s="50"/>
    </row>
    <row r="5657" ht="12">
      <c r="Q5657" s="50"/>
    </row>
    <row r="5658" ht="12">
      <c r="Q5658" s="50"/>
    </row>
    <row r="5659" ht="12">
      <c r="Q5659" s="50"/>
    </row>
    <row r="5660" ht="12">
      <c r="Q5660" s="50"/>
    </row>
    <row r="5661" ht="12">
      <c r="Q5661" s="50"/>
    </row>
    <row r="5662" ht="12">
      <c r="Q5662" s="50"/>
    </row>
    <row r="5663" ht="12">
      <c r="Q5663" s="50"/>
    </row>
    <row r="5664" ht="12">
      <c r="Q5664" s="50"/>
    </row>
    <row r="5665" ht="12">
      <c r="Q5665" s="50"/>
    </row>
    <row r="5666" ht="12">
      <c r="Q5666" s="50"/>
    </row>
    <row r="5667" ht="12">
      <c r="Q5667" s="50"/>
    </row>
    <row r="5668" ht="12">
      <c r="Q5668" s="50"/>
    </row>
    <row r="5669" ht="12">
      <c r="Q5669" s="50"/>
    </row>
    <row r="5670" ht="12">
      <c r="Q5670" s="50"/>
    </row>
    <row r="5671" ht="12">
      <c r="Q5671" s="50"/>
    </row>
    <row r="5672" ht="12">
      <c r="Q5672" s="50"/>
    </row>
    <row r="5673" ht="12">
      <c r="Q5673" s="50"/>
    </row>
    <row r="5674" ht="12">
      <c r="Q5674" s="50"/>
    </row>
    <row r="5675" ht="12">
      <c r="Q5675" s="50"/>
    </row>
    <row r="5676" ht="12">
      <c r="Q5676" s="50"/>
    </row>
    <row r="5677" ht="12">
      <c r="Q5677" s="50"/>
    </row>
    <row r="5678" ht="12">
      <c r="Q5678" s="50"/>
    </row>
    <row r="5679" ht="12">
      <c r="Q5679" s="50"/>
    </row>
    <row r="5680" ht="12">
      <c r="Q5680" s="50"/>
    </row>
    <row r="5681" ht="12">
      <c r="Q5681" s="50"/>
    </row>
    <row r="5682" ht="12">
      <c r="Q5682" s="50"/>
    </row>
    <row r="5683" ht="12">
      <c r="Q5683" s="50"/>
    </row>
    <row r="5684" ht="12">
      <c r="Q5684" s="50"/>
    </row>
    <row r="5685" ht="12">
      <c r="Q5685" s="50"/>
    </row>
    <row r="5686" ht="12">
      <c r="Q5686" s="50"/>
    </row>
    <row r="5687" ht="12">
      <c r="Q5687" s="50"/>
    </row>
    <row r="5688" ht="12">
      <c r="Q5688" s="50"/>
    </row>
    <row r="5689" ht="12">
      <c r="Q5689" s="50"/>
    </row>
    <row r="5690" ht="12">
      <c r="Q5690" s="50"/>
    </row>
    <row r="5691" ht="12">
      <c r="Q5691" s="50"/>
    </row>
    <row r="5692" ht="12">
      <c r="Q5692" s="50"/>
    </row>
    <row r="5693" ht="12">
      <c r="Q5693" s="50"/>
    </row>
    <row r="5694" ht="12">
      <c r="Q5694" s="50"/>
    </row>
    <row r="5695" ht="12">
      <c r="Q5695" s="50"/>
    </row>
    <row r="5696" ht="12">
      <c r="Q5696" s="50"/>
    </row>
    <row r="5697" ht="12">
      <c r="Q5697" s="50"/>
    </row>
    <row r="5698" ht="12">
      <c r="Q5698" s="50"/>
    </row>
    <row r="5699" ht="12">
      <c r="Q5699" s="50"/>
    </row>
    <row r="5700" ht="12">
      <c r="Q5700" s="50"/>
    </row>
    <row r="5701" ht="12">
      <c r="Q5701" s="50"/>
    </row>
    <row r="5702" ht="12">
      <c r="Q5702" s="50"/>
    </row>
    <row r="5703" ht="12">
      <c r="Q5703" s="50"/>
    </row>
    <row r="5704" ht="12">
      <c r="Q5704" s="50"/>
    </row>
    <row r="5705" ht="12">
      <c r="Q5705" s="50"/>
    </row>
    <row r="5706" ht="12">
      <c r="Q5706" s="50"/>
    </row>
    <row r="5707" ht="12">
      <c r="Q5707" s="50"/>
    </row>
    <row r="5708" ht="12">
      <c r="Q5708" s="50"/>
    </row>
    <row r="5709" ht="12">
      <c r="Q5709" s="50"/>
    </row>
    <row r="5710" ht="12">
      <c r="Q5710" s="50"/>
    </row>
    <row r="5711" ht="12">
      <c r="Q5711" s="50"/>
    </row>
    <row r="5712" ht="12">
      <c r="Q5712" s="50"/>
    </row>
    <row r="5713" ht="12">
      <c r="Q5713" s="50"/>
    </row>
    <row r="5714" ht="12">
      <c r="Q5714" s="50"/>
    </row>
    <row r="5715" ht="12">
      <c r="Q5715" s="50"/>
    </row>
    <row r="5716" ht="12">
      <c r="Q5716" s="50"/>
    </row>
    <row r="5717" ht="12">
      <c r="Q5717" s="50"/>
    </row>
    <row r="5718" ht="12">
      <c r="Q5718" s="50"/>
    </row>
    <row r="5719" ht="12">
      <c r="Q5719" s="50"/>
    </row>
    <row r="5720" ht="12">
      <c r="Q5720" s="50"/>
    </row>
    <row r="5721" ht="12">
      <c r="Q5721" s="50"/>
    </row>
    <row r="5722" ht="12">
      <c r="Q5722" s="50"/>
    </row>
    <row r="5723" ht="12">
      <c r="Q5723" s="50"/>
    </row>
    <row r="5724" ht="12">
      <c r="Q5724" s="50"/>
    </row>
    <row r="5725" ht="12">
      <c r="Q5725" s="50"/>
    </row>
    <row r="5726" ht="12">
      <c r="Q5726" s="50"/>
    </row>
    <row r="5727" ht="12">
      <c r="Q5727" s="50"/>
    </row>
    <row r="5728" ht="12">
      <c r="Q5728" s="50"/>
    </row>
    <row r="5729" ht="12">
      <c r="Q5729" s="50"/>
    </row>
    <row r="5730" ht="12">
      <c r="Q5730" s="50"/>
    </row>
    <row r="5731" ht="12">
      <c r="Q5731" s="50"/>
    </row>
    <row r="5732" ht="12">
      <c r="Q5732" s="50"/>
    </row>
    <row r="5733" ht="12">
      <c r="Q5733" s="50"/>
    </row>
    <row r="5734" ht="12">
      <c r="Q5734" s="50"/>
    </row>
    <row r="5735" ht="12">
      <c r="Q5735" s="50"/>
    </row>
    <row r="5736" ht="12">
      <c r="Q5736" s="50"/>
    </row>
    <row r="5737" ht="12">
      <c r="Q5737" s="50"/>
    </row>
    <row r="5738" ht="12">
      <c r="Q5738" s="50"/>
    </row>
    <row r="5739" ht="12">
      <c r="Q5739" s="50"/>
    </row>
    <row r="5740" ht="12">
      <c r="Q5740" s="50"/>
    </row>
    <row r="5741" ht="12">
      <c r="Q5741" s="50"/>
    </row>
    <row r="5742" ht="12">
      <c r="Q5742" s="50"/>
    </row>
    <row r="5743" ht="12">
      <c r="Q5743" s="50"/>
    </row>
    <row r="5744" ht="12">
      <c r="Q5744" s="50"/>
    </row>
    <row r="5745" ht="12">
      <c r="Q5745" s="50"/>
    </row>
    <row r="5746" ht="12">
      <c r="Q5746" s="50"/>
    </row>
    <row r="5747" ht="12">
      <c r="Q5747" s="50"/>
    </row>
    <row r="5748" ht="12">
      <c r="Q5748" s="50"/>
    </row>
    <row r="5749" ht="12">
      <c r="Q5749" s="50"/>
    </row>
    <row r="5750" ht="12">
      <c r="Q5750" s="50"/>
    </row>
    <row r="5751" ht="12">
      <c r="Q5751" s="50"/>
    </row>
    <row r="5752" ht="12">
      <c r="Q5752" s="50"/>
    </row>
    <row r="5753" ht="12">
      <c r="Q5753" s="50"/>
    </row>
    <row r="5754" ht="12">
      <c r="Q5754" s="50"/>
    </row>
    <row r="5755" ht="12">
      <c r="Q5755" s="50"/>
    </row>
    <row r="5756" ht="12">
      <c r="Q5756" s="50"/>
    </row>
    <row r="5757" ht="12">
      <c r="Q5757" s="50"/>
    </row>
    <row r="5758" ht="12">
      <c r="Q5758" s="50"/>
    </row>
    <row r="5759" ht="12">
      <c r="Q5759" s="50"/>
    </row>
    <row r="5760" ht="12">
      <c r="Q5760" s="50"/>
    </row>
    <row r="5761" ht="12">
      <c r="Q5761" s="50"/>
    </row>
    <row r="5762" ht="12">
      <c r="Q5762" s="50"/>
    </row>
    <row r="5763" ht="12">
      <c r="Q5763" s="50"/>
    </row>
    <row r="5764" ht="12">
      <c r="Q5764" s="50"/>
    </row>
    <row r="5765" ht="12">
      <c r="Q5765" s="50"/>
    </row>
    <row r="5766" ht="12">
      <c r="Q5766" s="50"/>
    </row>
    <row r="5767" ht="12">
      <c r="Q5767" s="50"/>
    </row>
    <row r="5768" ht="12">
      <c r="Q5768" s="50"/>
    </row>
    <row r="5769" ht="12">
      <c r="Q5769" s="50"/>
    </row>
    <row r="5770" ht="12">
      <c r="Q5770" s="50"/>
    </row>
    <row r="5771" ht="12">
      <c r="Q5771" s="50"/>
    </row>
    <row r="5772" ht="12">
      <c r="Q5772" s="50"/>
    </row>
    <row r="5773" ht="12">
      <c r="Q5773" s="50"/>
    </row>
    <row r="5774" ht="12">
      <c r="Q5774" s="50"/>
    </row>
    <row r="5775" ht="12">
      <c r="Q5775" s="50"/>
    </row>
    <row r="5776" ht="12">
      <c r="Q5776" s="50"/>
    </row>
    <row r="5777" ht="12">
      <c r="Q5777" s="50"/>
    </row>
    <row r="5778" ht="12">
      <c r="Q5778" s="50"/>
    </row>
    <row r="5779" ht="12">
      <c r="Q5779" s="50"/>
    </row>
    <row r="5780" ht="12">
      <c r="Q5780" s="50"/>
    </row>
    <row r="5781" ht="12">
      <c r="Q5781" s="50"/>
    </row>
    <row r="5782" ht="12">
      <c r="Q5782" s="50"/>
    </row>
    <row r="5783" ht="12">
      <c r="Q5783" s="50"/>
    </row>
    <row r="5784" ht="12">
      <c r="Q5784" s="50"/>
    </row>
    <row r="5785" ht="12">
      <c r="Q5785" s="50"/>
    </row>
    <row r="5786" ht="12">
      <c r="Q5786" s="50"/>
    </row>
    <row r="5787" ht="12">
      <c r="Q5787" s="50"/>
    </row>
    <row r="5788" ht="12">
      <c r="Q5788" s="50"/>
    </row>
    <row r="5789" ht="12">
      <c r="Q5789" s="50"/>
    </row>
    <row r="5790" ht="12">
      <c r="Q5790" s="50"/>
    </row>
    <row r="5791" ht="12">
      <c r="Q5791" s="50"/>
    </row>
    <row r="5792" ht="12">
      <c r="Q5792" s="50"/>
    </row>
    <row r="5793" ht="12">
      <c r="Q5793" s="50"/>
    </row>
    <row r="5794" ht="12">
      <c r="Q5794" s="50"/>
    </row>
    <row r="5795" ht="12">
      <c r="Q5795" s="50"/>
    </row>
    <row r="5796" ht="12">
      <c r="Q5796" s="50"/>
    </row>
    <row r="5797" ht="12">
      <c r="Q5797" s="50"/>
    </row>
    <row r="5798" ht="12">
      <c r="Q5798" s="50"/>
    </row>
    <row r="5799" ht="12">
      <c r="Q5799" s="50"/>
    </row>
    <row r="5800" ht="12">
      <c r="Q5800" s="50"/>
    </row>
    <row r="5801" ht="12">
      <c r="Q5801" s="50"/>
    </row>
    <row r="5802" ht="12">
      <c r="Q5802" s="50"/>
    </row>
    <row r="5803" ht="12">
      <c r="Q5803" s="50"/>
    </row>
    <row r="5804" ht="12">
      <c r="Q5804" s="50"/>
    </row>
    <row r="5805" ht="12">
      <c r="Q5805" s="50"/>
    </row>
    <row r="5806" ht="12">
      <c r="Q5806" s="50"/>
    </row>
    <row r="5807" ht="12">
      <c r="Q5807" s="50"/>
    </row>
    <row r="5808" ht="12">
      <c r="Q5808" s="50"/>
    </row>
    <row r="5809" ht="12">
      <c r="Q5809" s="50"/>
    </row>
    <row r="5810" ht="12">
      <c r="Q5810" s="50"/>
    </row>
    <row r="5811" ht="12">
      <c r="Q5811" s="50"/>
    </row>
    <row r="5812" ht="12">
      <c r="Q5812" s="50"/>
    </row>
    <row r="5813" ht="12">
      <c r="Q5813" s="50"/>
    </row>
    <row r="5814" ht="12">
      <c r="Q5814" s="50"/>
    </row>
    <row r="5815" ht="12">
      <c r="Q5815" s="50"/>
    </row>
    <row r="5816" ht="12">
      <c r="Q5816" s="50"/>
    </row>
    <row r="5817" ht="12">
      <c r="Q5817" s="50"/>
    </row>
    <row r="5818" ht="12">
      <c r="Q5818" s="50"/>
    </row>
    <row r="5819" ht="12">
      <c r="Q5819" s="50"/>
    </row>
    <row r="5820" ht="12">
      <c r="Q5820" s="50"/>
    </row>
    <row r="5821" ht="12">
      <c r="Q5821" s="50"/>
    </row>
    <row r="5822" ht="12">
      <c r="Q5822" s="50"/>
    </row>
    <row r="5823" ht="12">
      <c r="Q5823" s="50"/>
    </row>
    <row r="5824" ht="12">
      <c r="Q5824" s="50"/>
    </row>
    <row r="5825" ht="12">
      <c r="Q5825" s="50"/>
    </row>
    <row r="5826" ht="12">
      <c r="Q5826" s="50"/>
    </row>
    <row r="5827" ht="12">
      <c r="Q5827" s="50"/>
    </row>
    <row r="5828" ht="12">
      <c r="Q5828" s="50"/>
    </row>
    <row r="5829" ht="12">
      <c r="Q5829" s="50"/>
    </row>
    <row r="5830" ht="12">
      <c r="Q5830" s="50"/>
    </row>
    <row r="5831" ht="12">
      <c r="Q5831" s="50"/>
    </row>
    <row r="5832" ht="12">
      <c r="Q5832" s="50"/>
    </row>
    <row r="5833" ht="12">
      <c r="Q5833" s="50"/>
    </row>
    <row r="5834" ht="12">
      <c r="Q5834" s="50"/>
    </row>
    <row r="5835" ht="12">
      <c r="Q5835" s="50"/>
    </row>
    <row r="5836" ht="12">
      <c r="Q5836" s="50"/>
    </row>
    <row r="5837" ht="12">
      <c r="Q5837" s="50"/>
    </row>
    <row r="5838" ht="12">
      <c r="Q5838" s="50"/>
    </row>
    <row r="5839" ht="12">
      <c r="Q5839" s="50"/>
    </row>
    <row r="5840" ht="12">
      <c r="Q5840" s="50"/>
    </row>
    <row r="5841" ht="12">
      <c r="Q5841" s="50"/>
    </row>
    <row r="5842" ht="12">
      <c r="Q5842" s="50"/>
    </row>
    <row r="5843" ht="12">
      <c r="Q5843" s="50"/>
    </row>
    <row r="5844" ht="12">
      <c r="Q5844" s="50"/>
    </row>
    <row r="5845" ht="12">
      <c r="Q5845" s="50"/>
    </row>
    <row r="5846" ht="12">
      <c r="Q5846" s="50"/>
    </row>
    <row r="5847" ht="12">
      <c r="Q5847" s="50"/>
    </row>
    <row r="5848" ht="12">
      <c r="Q5848" s="50"/>
    </row>
    <row r="5849" ht="12">
      <c r="Q5849" s="50"/>
    </row>
    <row r="5850" ht="12">
      <c r="Q5850" s="50"/>
    </row>
    <row r="5851" ht="12">
      <c r="Q5851" s="50"/>
    </row>
    <row r="5852" ht="12">
      <c r="Q5852" s="50"/>
    </row>
    <row r="5853" ht="12">
      <c r="Q5853" s="50"/>
    </row>
    <row r="5854" ht="12">
      <c r="Q5854" s="50"/>
    </row>
    <row r="5855" ht="12">
      <c r="Q5855" s="50"/>
    </row>
    <row r="5856" ht="12">
      <c r="Q5856" s="50"/>
    </row>
    <row r="5857" ht="12">
      <c r="Q5857" s="50"/>
    </row>
    <row r="5858" ht="12">
      <c r="Q5858" s="50"/>
    </row>
    <row r="5859" ht="12">
      <c r="Q5859" s="50"/>
    </row>
    <row r="5860" ht="12">
      <c r="Q5860" s="50"/>
    </row>
    <row r="5861" ht="12">
      <c r="Q5861" s="50"/>
    </row>
    <row r="5862" ht="12">
      <c r="Q5862" s="50"/>
    </row>
    <row r="5863" ht="12">
      <c r="Q5863" s="50"/>
    </row>
    <row r="5864" ht="12">
      <c r="Q5864" s="50"/>
    </row>
    <row r="5865" ht="12">
      <c r="Q5865" s="50"/>
    </row>
    <row r="5866" ht="12">
      <c r="Q5866" s="50"/>
    </row>
    <row r="5867" ht="12">
      <c r="Q5867" s="50"/>
    </row>
    <row r="5868" ht="12">
      <c r="Q5868" s="50"/>
    </row>
    <row r="5869" ht="12">
      <c r="Q5869" s="50"/>
    </row>
    <row r="5870" ht="12">
      <c r="Q5870" s="50"/>
    </row>
    <row r="5871" ht="12">
      <c r="Q5871" s="50"/>
    </row>
    <row r="5872" ht="12">
      <c r="Q5872" s="50"/>
    </row>
    <row r="5873" ht="12">
      <c r="Q5873" s="50"/>
    </row>
    <row r="5874" ht="12">
      <c r="Q5874" s="50"/>
    </row>
    <row r="5875" ht="12">
      <c r="Q5875" s="50"/>
    </row>
    <row r="5876" ht="12">
      <c r="Q5876" s="50"/>
    </row>
    <row r="5877" ht="12">
      <c r="Q5877" s="50"/>
    </row>
    <row r="5878" ht="12">
      <c r="Q5878" s="50"/>
    </row>
    <row r="5879" ht="12">
      <c r="Q5879" s="50"/>
    </row>
    <row r="5880" ht="12">
      <c r="Q5880" s="50"/>
    </row>
    <row r="5881" ht="12">
      <c r="Q5881" s="50"/>
    </row>
    <row r="5882" ht="12">
      <c r="Q5882" s="50"/>
    </row>
    <row r="5883" ht="12">
      <c r="Q5883" s="50"/>
    </row>
    <row r="5884" ht="12">
      <c r="Q5884" s="50"/>
    </row>
    <row r="5885" ht="12">
      <c r="Q5885" s="50"/>
    </row>
    <row r="5886" ht="12">
      <c r="Q5886" s="50"/>
    </row>
    <row r="5887" ht="12">
      <c r="Q5887" s="50"/>
    </row>
    <row r="5888" ht="12">
      <c r="Q5888" s="50"/>
    </row>
    <row r="5889" ht="12">
      <c r="Q5889" s="50"/>
    </row>
    <row r="5890" ht="12">
      <c r="Q5890" s="50"/>
    </row>
    <row r="5891" ht="12">
      <c r="Q5891" s="50"/>
    </row>
    <row r="5892" ht="12">
      <c r="Q5892" s="50"/>
    </row>
    <row r="5893" ht="12">
      <c r="Q5893" s="50"/>
    </row>
    <row r="5894" ht="12">
      <c r="Q5894" s="50"/>
    </row>
    <row r="5895" ht="12">
      <c r="Q5895" s="50"/>
    </row>
    <row r="5896" ht="12">
      <c r="Q5896" s="50"/>
    </row>
    <row r="5897" ht="12">
      <c r="Q5897" s="50"/>
    </row>
    <row r="5898" ht="12">
      <c r="Q5898" s="50"/>
    </row>
    <row r="5899" ht="12">
      <c r="Q5899" s="50"/>
    </row>
    <row r="5900" ht="12">
      <c r="Q5900" s="50"/>
    </row>
    <row r="5901" ht="12">
      <c r="Q5901" s="50"/>
    </row>
    <row r="5902" ht="12">
      <c r="Q5902" s="50"/>
    </row>
    <row r="5903" ht="12">
      <c r="Q5903" s="50"/>
    </row>
    <row r="5904" ht="12">
      <c r="Q5904" s="50"/>
    </row>
    <row r="5905" ht="12">
      <c r="Q5905" s="50"/>
    </row>
    <row r="5906" ht="12">
      <c r="Q5906" s="50"/>
    </row>
    <row r="5907" ht="12">
      <c r="Q5907" s="50"/>
    </row>
    <row r="5908" ht="12">
      <c r="Q5908" s="50"/>
    </row>
    <row r="5909" ht="12">
      <c r="Q5909" s="50"/>
    </row>
    <row r="5910" ht="12">
      <c r="Q5910" s="50"/>
    </row>
    <row r="5911" ht="12">
      <c r="Q5911" s="50"/>
    </row>
    <row r="5912" ht="12">
      <c r="Q5912" s="50"/>
    </row>
    <row r="5913" ht="12">
      <c r="Q5913" s="50"/>
    </row>
    <row r="5914" ht="12">
      <c r="Q5914" s="50"/>
    </row>
    <row r="5915" ht="12">
      <c r="Q5915" s="50"/>
    </row>
    <row r="5916" ht="12">
      <c r="Q5916" s="50"/>
    </row>
    <row r="5917" ht="12">
      <c r="Q5917" s="50"/>
    </row>
    <row r="5918" ht="12">
      <c r="Q5918" s="50"/>
    </row>
    <row r="5919" ht="12">
      <c r="Q5919" s="50"/>
    </row>
    <row r="5920" ht="12">
      <c r="Q5920" s="50"/>
    </row>
    <row r="5921" ht="12">
      <c r="Q5921" s="50"/>
    </row>
    <row r="5922" ht="12">
      <c r="Q5922" s="50"/>
    </row>
    <row r="5923" ht="12">
      <c r="Q5923" s="50"/>
    </row>
    <row r="5924" ht="12">
      <c r="Q5924" s="50"/>
    </row>
    <row r="5925" ht="12">
      <c r="Q5925" s="50"/>
    </row>
    <row r="5926" ht="12">
      <c r="Q5926" s="50"/>
    </row>
    <row r="5927" ht="12">
      <c r="Q5927" s="50"/>
    </row>
    <row r="5928" ht="12">
      <c r="Q5928" s="50"/>
    </row>
    <row r="5929" ht="12">
      <c r="Q5929" s="50"/>
    </row>
    <row r="5930" ht="12">
      <c r="Q5930" s="50"/>
    </row>
    <row r="5931" ht="12">
      <c r="Q5931" s="50"/>
    </row>
    <row r="5932" ht="12">
      <c r="Q5932" s="50"/>
    </row>
    <row r="5933" ht="12">
      <c r="Q5933" s="50"/>
    </row>
    <row r="5934" ht="12">
      <c r="Q5934" s="50"/>
    </row>
    <row r="5935" ht="12">
      <c r="Q5935" s="50"/>
    </row>
    <row r="5936" ht="12">
      <c r="Q5936" s="50"/>
    </row>
    <row r="5937" ht="12">
      <c r="Q5937" s="50"/>
    </row>
    <row r="5938" ht="12">
      <c r="Q5938" s="50"/>
    </row>
    <row r="5939" ht="12">
      <c r="Q5939" s="50"/>
    </row>
    <row r="5940" ht="12">
      <c r="Q5940" s="50"/>
    </row>
    <row r="5941" ht="12">
      <c r="Q5941" s="50"/>
    </row>
    <row r="5942" ht="12">
      <c r="Q5942" s="50"/>
    </row>
    <row r="5943" ht="12">
      <c r="Q5943" s="50"/>
    </row>
    <row r="5944" ht="12">
      <c r="Q5944" s="50"/>
    </row>
    <row r="5945" ht="12">
      <c r="Q5945" s="50"/>
    </row>
    <row r="5946" ht="12">
      <c r="Q5946" s="50"/>
    </row>
    <row r="5947" ht="12">
      <c r="Q5947" s="50"/>
    </row>
    <row r="5948" ht="12">
      <c r="Q5948" s="50"/>
    </row>
    <row r="5949" ht="12">
      <c r="Q5949" s="50"/>
    </row>
    <row r="5950" ht="12">
      <c r="Q5950" s="50"/>
    </row>
    <row r="5951" ht="12">
      <c r="Q5951" s="50"/>
    </row>
    <row r="5952" ht="12">
      <c r="Q5952" s="50"/>
    </row>
    <row r="5953" ht="12">
      <c r="Q5953" s="50"/>
    </row>
    <row r="5954" ht="12">
      <c r="Q5954" s="50"/>
    </row>
    <row r="5955" ht="12">
      <c r="Q5955" s="50"/>
    </row>
    <row r="5956" ht="12">
      <c r="Q5956" s="50"/>
    </row>
    <row r="5957" ht="12">
      <c r="Q5957" s="50"/>
    </row>
    <row r="5958" ht="12">
      <c r="Q5958" s="50"/>
    </row>
    <row r="5959" ht="12">
      <c r="Q5959" s="50"/>
    </row>
    <row r="5960" ht="12">
      <c r="Q5960" s="50"/>
    </row>
    <row r="5961" ht="12">
      <c r="Q5961" s="50"/>
    </row>
    <row r="5962" ht="12">
      <c r="Q5962" s="50"/>
    </row>
    <row r="5963" ht="12">
      <c r="Q5963" s="50"/>
    </row>
    <row r="5964" ht="12">
      <c r="Q5964" s="50"/>
    </row>
    <row r="5965" ht="12">
      <c r="Q5965" s="50"/>
    </row>
    <row r="5966" ht="12">
      <c r="Q5966" s="50"/>
    </row>
    <row r="5967" ht="12">
      <c r="Q5967" s="50"/>
    </row>
    <row r="5968" ht="12">
      <c r="Q5968" s="50"/>
    </row>
    <row r="5969" ht="12">
      <c r="Q5969" s="50"/>
    </row>
    <row r="5970" ht="12">
      <c r="Q5970" s="50"/>
    </row>
    <row r="5971" ht="12">
      <c r="Q5971" s="50"/>
    </row>
    <row r="5972" ht="12">
      <c r="Q5972" s="50"/>
    </row>
    <row r="5973" ht="12">
      <c r="Q5973" s="50"/>
    </row>
    <row r="5974" ht="12">
      <c r="Q5974" s="50"/>
    </row>
    <row r="5975" ht="12">
      <c r="Q5975" s="50"/>
    </row>
    <row r="5976" ht="12">
      <c r="Q5976" s="50"/>
    </row>
    <row r="5977" ht="12">
      <c r="Q5977" s="50"/>
    </row>
    <row r="5978" ht="12">
      <c r="Q5978" s="50"/>
    </row>
    <row r="5979" ht="12">
      <c r="Q5979" s="50"/>
    </row>
    <row r="5980" ht="12">
      <c r="Q5980" s="50"/>
    </row>
    <row r="5981" ht="12">
      <c r="Q5981" s="50"/>
    </row>
    <row r="5982" ht="12">
      <c r="Q5982" s="50"/>
    </row>
    <row r="5983" ht="12">
      <c r="Q5983" s="50"/>
    </row>
    <row r="5984" ht="12">
      <c r="Q5984" s="50"/>
    </row>
    <row r="5985" ht="12">
      <c r="Q5985" s="50"/>
    </row>
    <row r="5986" ht="12">
      <c r="Q5986" s="50"/>
    </row>
    <row r="5987" ht="12">
      <c r="Q5987" s="50"/>
    </row>
    <row r="5988" ht="12">
      <c r="Q5988" s="50"/>
    </row>
    <row r="5989" ht="12">
      <c r="Q5989" s="50"/>
    </row>
    <row r="5990" ht="12">
      <c r="Q5990" s="50"/>
    </row>
    <row r="5991" ht="12">
      <c r="Q5991" s="50"/>
    </row>
    <row r="5992" ht="12">
      <c r="Q5992" s="50"/>
    </row>
    <row r="5993" ht="12">
      <c r="Q5993" s="50"/>
    </row>
    <row r="5994" ht="12">
      <c r="Q5994" s="50"/>
    </row>
    <row r="5995" ht="12">
      <c r="Q5995" s="50"/>
    </row>
    <row r="5996" ht="12">
      <c r="Q5996" s="50"/>
    </row>
    <row r="5997" ht="12">
      <c r="Q5997" s="50"/>
    </row>
    <row r="5998" ht="12">
      <c r="Q5998" s="50"/>
    </row>
    <row r="5999" ht="12">
      <c r="Q5999" s="50"/>
    </row>
    <row r="6000" ht="12">
      <c r="Q6000" s="50"/>
    </row>
    <row r="6001" ht="12">
      <c r="Q6001" s="50"/>
    </row>
    <row r="6002" ht="12">
      <c r="Q6002" s="50"/>
    </row>
    <row r="6003" ht="12">
      <c r="Q6003" s="50"/>
    </row>
    <row r="6004" ht="12">
      <c r="Q6004" s="50"/>
    </row>
    <row r="6005" ht="12">
      <c r="Q6005" s="50"/>
    </row>
    <row r="6006" ht="12">
      <c r="Q6006" s="50"/>
    </row>
    <row r="6007" ht="12">
      <c r="Q6007" s="50"/>
    </row>
    <row r="6008" ht="12">
      <c r="Q6008" s="50"/>
    </row>
    <row r="6009" ht="12">
      <c r="Q6009" s="50"/>
    </row>
    <row r="6010" ht="12">
      <c r="Q6010" s="50"/>
    </row>
    <row r="6011" ht="12">
      <c r="Q6011" s="50"/>
    </row>
    <row r="6012" ht="12">
      <c r="Q6012" s="50"/>
    </row>
    <row r="6013" ht="12">
      <c r="Q6013" s="50"/>
    </row>
    <row r="6014" ht="12">
      <c r="Q6014" s="50"/>
    </row>
    <row r="6015" ht="12">
      <c r="Q6015" s="50"/>
    </row>
    <row r="6016" ht="12">
      <c r="Q6016" s="50"/>
    </row>
    <row r="6017" ht="12">
      <c r="Q6017" s="50"/>
    </row>
    <row r="6018" ht="12">
      <c r="Q6018" s="50"/>
    </row>
    <row r="6019" ht="12">
      <c r="Q6019" s="50"/>
    </row>
    <row r="6020" ht="12">
      <c r="Q6020" s="50"/>
    </row>
    <row r="6021" ht="12">
      <c r="Q6021" s="50"/>
    </row>
    <row r="6022" ht="12">
      <c r="Q6022" s="50"/>
    </row>
    <row r="6023" ht="12">
      <c r="Q6023" s="50"/>
    </row>
    <row r="6024" ht="12">
      <c r="Q6024" s="50"/>
    </row>
    <row r="6025" ht="12">
      <c r="Q6025" s="50"/>
    </row>
    <row r="6026" ht="12">
      <c r="Q6026" s="50"/>
    </row>
    <row r="6027" ht="12">
      <c r="Q6027" s="50"/>
    </row>
    <row r="6028" ht="12">
      <c r="Q6028" s="50"/>
    </row>
    <row r="6029" ht="12">
      <c r="Q6029" s="50"/>
    </row>
    <row r="6030" ht="12">
      <c r="Q6030" s="50"/>
    </row>
    <row r="6031" ht="12">
      <c r="Q6031" s="50"/>
    </row>
    <row r="6032" ht="12">
      <c r="Q6032" s="50"/>
    </row>
    <row r="6033" ht="12">
      <c r="Q6033" s="50"/>
    </row>
    <row r="6034" ht="12">
      <c r="Q6034" s="50"/>
    </row>
    <row r="6035" ht="12">
      <c r="Q6035" s="50"/>
    </row>
    <row r="6036" ht="12">
      <c r="Q6036" s="50"/>
    </row>
    <row r="6037" ht="12">
      <c r="Q6037" s="50"/>
    </row>
    <row r="6038" ht="12">
      <c r="Q6038" s="50"/>
    </row>
    <row r="6039" ht="12">
      <c r="Q6039" s="50"/>
    </row>
    <row r="6040" ht="12">
      <c r="Q6040" s="50"/>
    </row>
    <row r="6041" ht="12">
      <c r="Q6041" s="50"/>
    </row>
    <row r="6042" ht="12">
      <c r="Q6042" s="50"/>
    </row>
    <row r="6043" ht="12">
      <c r="Q6043" s="50"/>
    </row>
    <row r="6044" ht="12">
      <c r="Q6044" s="50"/>
    </row>
    <row r="6045" ht="12">
      <c r="Q6045" s="50"/>
    </row>
    <row r="6046" ht="12">
      <c r="Q6046" s="50"/>
    </row>
    <row r="6047" ht="12">
      <c r="Q6047" s="50"/>
    </row>
    <row r="6048" ht="12">
      <c r="Q6048" s="50"/>
    </row>
    <row r="6049" ht="12">
      <c r="Q6049" s="50"/>
    </row>
    <row r="6050" ht="12">
      <c r="Q6050" s="50"/>
    </row>
    <row r="6051" ht="12">
      <c r="Q6051" s="50"/>
    </row>
    <row r="6052" ht="12">
      <c r="Q6052" s="50"/>
    </row>
    <row r="6053" ht="12">
      <c r="Q6053" s="50"/>
    </row>
    <row r="6054" ht="12">
      <c r="Q6054" s="50"/>
    </row>
    <row r="6055" ht="12">
      <c r="Q6055" s="50"/>
    </row>
    <row r="6056" ht="12">
      <c r="Q6056" s="50"/>
    </row>
    <row r="6057" ht="12">
      <c r="Q6057" s="50"/>
    </row>
    <row r="6058" ht="12">
      <c r="Q6058" s="50"/>
    </row>
    <row r="6059" ht="12">
      <c r="Q6059" s="50"/>
    </row>
    <row r="6060" ht="12">
      <c r="Q6060" s="50"/>
    </row>
    <row r="6061" ht="12">
      <c r="Q6061" s="50"/>
    </row>
    <row r="6062" ht="12">
      <c r="Q6062" s="50"/>
    </row>
    <row r="6063" ht="12">
      <c r="Q6063" s="50"/>
    </row>
    <row r="6064" ht="12">
      <c r="Q6064" s="50"/>
    </row>
    <row r="6065" ht="12">
      <c r="Q6065" s="50"/>
    </row>
    <row r="6066" ht="12">
      <c r="Q6066" s="50"/>
    </row>
    <row r="6067" ht="12">
      <c r="Q6067" s="50"/>
    </row>
    <row r="6068" ht="12">
      <c r="Q6068" s="50"/>
    </row>
    <row r="6069" ht="12">
      <c r="Q6069" s="50"/>
    </row>
    <row r="6070" ht="12">
      <c r="Q6070" s="50"/>
    </row>
    <row r="6071" ht="12">
      <c r="Q6071" s="50"/>
    </row>
    <row r="6072" ht="12">
      <c r="Q6072" s="50"/>
    </row>
    <row r="6073" ht="12">
      <c r="Q6073" s="50"/>
    </row>
    <row r="6074" ht="12">
      <c r="Q6074" s="50"/>
    </row>
    <row r="6075" ht="12">
      <c r="Q6075" s="50"/>
    </row>
    <row r="6076" ht="12">
      <c r="Q6076" s="50"/>
    </row>
    <row r="6077" ht="12">
      <c r="Q6077" s="50"/>
    </row>
    <row r="6078" ht="12">
      <c r="Q6078" s="50"/>
    </row>
    <row r="6079" ht="12">
      <c r="Q6079" s="50"/>
    </row>
    <row r="6080" ht="12">
      <c r="Q6080" s="50"/>
    </row>
    <row r="6081" ht="12">
      <c r="Q6081" s="50"/>
    </row>
    <row r="6082" ht="12">
      <c r="Q6082" s="50"/>
    </row>
    <row r="6083" ht="12">
      <c r="Q6083" s="50"/>
    </row>
    <row r="6084" ht="12">
      <c r="Q6084" s="50"/>
    </row>
    <row r="6085" ht="12">
      <c r="Q6085" s="50"/>
    </row>
    <row r="6086" ht="12">
      <c r="Q6086" s="50"/>
    </row>
    <row r="6087" ht="12">
      <c r="Q6087" s="50"/>
    </row>
    <row r="6088" ht="12">
      <c r="Q6088" s="50"/>
    </row>
    <row r="6089" ht="12">
      <c r="Q6089" s="50"/>
    </row>
    <row r="6090" ht="12">
      <c r="Q6090" s="50"/>
    </row>
    <row r="6091" ht="12">
      <c r="Q6091" s="50"/>
    </row>
    <row r="6092" ht="12">
      <c r="Q6092" s="50"/>
    </row>
    <row r="6093" ht="12">
      <c r="Q6093" s="50"/>
    </row>
    <row r="6094" ht="12">
      <c r="Q6094" s="50"/>
    </row>
    <row r="6095" ht="12">
      <c r="Q6095" s="50"/>
    </row>
    <row r="6096" ht="12">
      <c r="Q6096" s="50"/>
    </row>
    <row r="6097" ht="12">
      <c r="Q6097" s="50"/>
    </row>
    <row r="6098" ht="12">
      <c r="Q6098" s="50"/>
    </row>
    <row r="6099" ht="12">
      <c r="Q6099" s="50"/>
    </row>
    <row r="6100" ht="12">
      <c r="Q6100" s="50"/>
    </row>
    <row r="6101" ht="12">
      <c r="Q6101" s="50"/>
    </row>
    <row r="6102" ht="12">
      <c r="Q6102" s="50"/>
    </row>
    <row r="6103" ht="12">
      <c r="Q6103" s="50"/>
    </row>
    <row r="6104" ht="12">
      <c r="Q6104" s="50"/>
    </row>
    <row r="6105" ht="12">
      <c r="Q6105" s="50"/>
    </row>
    <row r="6106" ht="12">
      <c r="Q6106" s="50"/>
    </row>
    <row r="6107" ht="12">
      <c r="Q6107" s="50"/>
    </row>
    <row r="6108" ht="12">
      <c r="Q6108" s="50"/>
    </row>
    <row r="6109" ht="12">
      <c r="Q6109" s="50"/>
    </row>
    <row r="6110" ht="12">
      <c r="Q6110" s="50"/>
    </row>
    <row r="6111" ht="12">
      <c r="Q6111" s="50"/>
    </row>
    <row r="6112" ht="12">
      <c r="Q6112" s="50"/>
    </row>
    <row r="6113" ht="12">
      <c r="Q6113" s="50"/>
    </row>
    <row r="6114" ht="12">
      <c r="Q6114" s="50"/>
    </row>
    <row r="6115" ht="12">
      <c r="Q6115" s="50"/>
    </row>
    <row r="6116" ht="12">
      <c r="Q6116" s="50"/>
    </row>
    <row r="6117" ht="12">
      <c r="Q6117" s="50"/>
    </row>
    <row r="6118" ht="12">
      <c r="Q6118" s="50"/>
    </row>
    <row r="6119" ht="12">
      <c r="Q6119" s="50"/>
    </row>
    <row r="6120" ht="12">
      <c r="Q6120" s="50"/>
    </row>
    <row r="6121" ht="12">
      <c r="Q6121" s="50"/>
    </row>
    <row r="6122" ht="12">
      <c r="Q6122" s="50"/>
    </row>
    <row r="6123" ht="12">
      <c r="Q6123" s="50"/>
    </row>
    <row r="6124" ht="12">
      <c r="Q6124" s="50"/>
    </row>
    <row r="6125" ht="12">
      <c r="Q6125" s="50"/>
    </row>
    <row r="6126" ht="12">
      <c r="Q6126" s="50"/>
    </row>
    <row r="6127" ht="12">
      <c r="Q6127" s="50"/>
    </row>
    <row r="6128" ht="12">
      <c r="Q6128" s="50"/>
    </row>
    <row r="6129" ht="12">
      <c r="Q6129" s="50"/>
    </row>
    <row r="6130" ht="12">
      <c r="Q6130" s="50"/>
    </row>
    <row r="6131" ht="12">
      <c r="Q6131" s="50"/>
    </row>
    <row r="6132" ht="12">
      <c r="Q6132" s="50"/>
    </row>
    <row r="6133" ht="12">
      <c r="Q6133" s="50"/>
    </row>
    <row r="6134" ht="12">
      <c r="Q6134" s="50"/>
    </row>
    <row r="6135" ht="12">
      <c r="Q6135" s="50"/>
    </row>
    <row r="6136" ht="12">
      <c r="Q6136" s="50"/>
    </row>
    <row r="6137" ht="12">
      <c r="Q6137" s="50"/>
    </row>
    <row r="6138" ht="12">
      <c r="Q6138" s="50"/>
    </row>
    <row r="6139" ht="12">
      <c r="Q6139" s="50"/>
    </row>
    <row r="6140" ht="12">
      <c r="Q6140" s="50"/>
    </row>
    <row r="6141" ht="12">
      <c r="Q6141" s="50"/>
    </row>
    <row r="6142" ht="12">
      <c r="Q6142" s="50"/>
    </row>
    <row r="6143" ht="12">
      <c r="Q6143" s="50"/>
    </row>
    <row r="6144" ht="12">
      <c r="Q6144" s="50"/>
    </row>
    <row r="6145" ht="12">
      <c r="Q6145" s="50"/>
    </row>
    <row r="6146" ht="12">
      <c r="Q6146" s="50"/>
    </row>
    <row r="6147" ht="12">
      <c r="Q6147" s="50"/>
    </row>
    <row r="6148" ht="12">
      <c r="Q6148" s="50"/>
    </row>
    <row r="6149" ht="12">
      <c r="Q6149" s="50"/>
    </row>
    <row r="6150" ht="12">
      <c r="Q6150" s="50"/>
    </row>
    <row r="6151" ht="12">
      <c r="Q6151" s="50"/>
    </row>
    <row r="6152" ht="12">
      <c r="Q6152" s="50"/>
    </row>
    <row r="6153" ht="12">
      <c r="Q6153" s="50"/>
    </row>
    <row r="6154" ht="12">
      <c r="Q6154" s="50"/>
    </row>
    <row r="6155" ht="12">
      <c r="Q6155" s="50"/>
    </row>
    <row r="6156" ht="12">
      <c r="Q6156" s="50"/>
    </row>
    <row r="6157" ht="12">
      <c r="Q6157" s="50"/>
    </row>
    <row r="6158" ht="12">
      <c r="Q6158" s="50"/>
    </row>
    <row r="6159" ht="12">
      <c r="Q6159" s="50"/>
    </row>
    <row r="6160" ht="12">
      <c r="Q6160" s="50"/>
    </row>
    <row r="6161" ht="12">
      <c r="Q6161" s="50"/>
    </row>
    <row r="6162" ht="12">
      <c r="Q6162" s="50"/>
    </row>
    <row r="6163" ht="12">
      <c r="Q6163" s="50"/>
    </row>
    <row r="6164" ht="12">
      <c r="Q6164" s="50"/>
    </row>
    <row r="6165" ht="12">
      <c r="Q6165" s="50"/>
    </row>
    <row r="6166" ht="12">
      <c r="Q6166" s="50"/>
    </row>
    <row r="6167" ht="12">
      <c r="Q6167" s="50"/>
    </row>
    <row r="6168" ht="12">
      <c r="Q6168" s="50"/>
    </row>
    <row r="6169" ht="12">
      <c r="Q6169" s="50"/>
    </row>
    <row r="6170" ht="12">
      <c r="Q6170" s="50"/>
    </row>
    <row r="6171" ht="12">
      <c r="Q6171" s="50"/>
    </row>
    <row r="6172" ht="12">
      <c r="Q6172" s="50"/>
    </row>
    <row r="6173" ht="12">
      <c r="Q6173" s="50"/>
    </row>
    <row r="6174" ht="12">
      <c r="Q6174" s="50"/>
    </row>
    <row r="6175" ht="12">
      <c r="Q6175" s="50"/>
    </row>
    <row r="6176" ht="12">
      <c r="Q6176" s="50"/>
    </row>
    <row r="6177" ht="12">
      <c r="Q6177" s="50"/>
    </row>
    <row r="6178" ht="12">
      <c r="Q6178" s="50"/>
    </row>
    <row r="6179" ht="12">
      <c r="Q6179" s="50"/>
    </row>
    <row r="6180" ht="12">
      <c r="Q6180" s="50"/>
    </row>
    <row r="6181" ht="12">
      <c r="Q6181" s="50"/>
    </row>
    <row r="6182" ht="12">
      <c r="Q6182" s="50"/>
    </row>
    <row r="6183" ht="12">
      <c r="Q6183" s="50"/>
    </row>
    <row r="6184" ht="12">
      <c r="Q6184" s="50"/>
    </row>
    <row r="6185" ht="12">
      <c r="Q6185" s="50"/>
    </row>
    <row r="6186" ht="12">
      <c r="Q6186" s="50"/>
    </row>
    <row r="6187" ht="12">
      <c r="Q6187" s="50"/>
    </row>
    <row r="6188" ht="12">
      <c r="Q6188" s="50"/>
    </row>
    <row r="6189" ht="12">
      <c r="Q6189" s="50"/>
    </row>
    <row r="6190" ht="12">
      <c r="Q6190" s="50"/>
    </row>
    <row r="6191" ht="12">
      <c r="Q6191" s="50"/>
    </row>
    <row r="6192" ht="12">
      <c r="Q6192" s="50"/>
    </row>
    <row r="6193" ht="12">
      <c r="Q6193" s="50"/>
    </row>
    <row r="6194" ht="12">
      <c r="Q6194" s="50"/>
    </row>
    <row r="6195" ht="12">
      <c r="Q6195" s="50"/>
    </row>
    <row r="6196" ht="12">
      <c r="Q6196" s="50"/>
    </row>
    <row r="6197" ht="12">
      <c r="Q6197" s="50"/>
    </row>
    <row r="6198" ht="12">
      <c r="Q6198" s="50"/>
    </row>
    <row r="6199" ht="12">
      <c r="Q6199" s="50"/>
    </row>
    <row r="6200" ht="12">
      <c r="Q6200" s="50"/>
    </row>
    <row r="6201" ht="12">
      <c r="Q6201" s="50"/>
    </row>
    <row r="6202" ht="12">
      <c r="Q6202" s="50"/>
    </row>
    <row r="6203" ht="12">
      <c r="Q6203" s="50"/>
    </row>
    <row r="6204" ht="12">
      <c r="Q6204" s="50"/>
    </row>
    <row r="6205" ht="12">
      <c r="Q6205" s="50"/>
    </row>
    <row r="6206" ht="12">
      <c r="Q6206" s="50"/>
    </row>
    <row r="6207" ht="12">
      <c r="Q6207" s="50"/>
    </row>
    <row r="6208" ht="12">
      <c r="Q6208" s="50"/>
    </row>
    <row r="6209" ht="12">
      <c r="Q6209" s="50"/>
    </row>
    <row r="6210" ht="12">
      <c r="Q6210" s="50"/>
    </row>
    <row r="6211" ht="12">
      <c r="Q6211" s="50"/>
    </row>
    <row r="6212" ht="12">
      <c r="Q6212" s="50"/>
    </row>
    <row r="6213" ht="12">
      <c r="Q6213" s="50"/>
    </row>
    <row r="6214" ht="12">
      <c r="Q6214" s="50"/>
    </row>
    <row r="6215" ht="12">
      <c r="Q6215" s="50"/>
    </row>
    <row r="6216" ht="12">
      <c r="Q6216" s="50"/>
    </row>
    <row r="6217" ht="12">
      <c r="Q6217" s="50"/>
    </row>
    <row r="6218" ht="12">
      <c r="Q6218" s="50"/>
    </row>
    <row r="6219" ht="12">
      <c r="Q6219" s="50"/>
    </row>
    <row r="6220" ht="12">
      <c r="Q6220" s="50"/>
    </row>
    <row r="6221" ht="12">
      <c r="Q6221" s="50"/>
    </row>
    <row r="6222" ht="12">
      <c r="Q6222" s="50"/>
    </row>
    <row r="6223" ht="12">
      <c r="Q6223" s="50"/>
    </row>
    <row r="6224" ht="12">
      <c r="Q6224" s="50"/>
    </row>
    <row r="6225" ht="12">
      <c r="Q6225" s="50"/>
    </row>
    <row r="6226" ht="12">
      <c r="Q6226" s="50"/>
    </row>
    <row r="6227" ht="12">
      <c r="Q6227" s="50"/>
    </row>
    <row r="6228" ht="12">
      <c r="Q6228" s="50"/>
    </row>
    <row r="6229" ht="12">
      <c r="Q6229" s="50"/>
    </row>
    <row r="6230" ht="12">
      <c r="Q6230" s="50"/>
    </row>
    <row r="6231" ht="12">
      <c r="Q6231" s="50"/>
    </row>
    <row r="6232" ht="12">
      <c r="Q6232" s="50"/>
    </row>
    <row r="6233" ht="12">
      <c r="Q6233" s="50"/>
    </row>
    <row r="6234" ht="12">
      <c r="Q6234" s="50"/>
    </row>
    <row r="6235" ht="12">
      <c r="Q6235" s="50"/>
    </row>
    <row r="6236" ht="12">
      <c r="Q6236" s="50"/>
    </row>
    <row r="6237" ht="12">
      <c r="Q6237" s="50"/>
    </row>
    <row r="6238" ht="12">
      <c r="Q6238" s="50"/>
    </row>
    <row r="6239" ht="12">
      <c r="Q6239" s="50"/>
    </row>
    <row r="6240" ht="12">
      <c r="Q6240" s="50"/>
    </row>
    <row r="6241" ht="12">
      <c r="Q6241" s="50"/>
    </row>
    <row r="6242" ht="12">
      <c r="Q6242" s="50"/>
    </row>
    <row r="6243" ht="12">
      <c r="Q6243" s="50"/>
    </row>
    <row r="6244" ht="12">
      <c r="Q6244" s="50"/>
    </row>
    <row r="6245" ht="12">
      <c r="Q6245" s="50"/>
    </row>
    <row r="6246" ht="12">
      <c r="Q6246" s="50"/>
    </row>
    <row r="6247" ht="12">
      <c r="Q6247" s="50"/>
    </row>
    <row r="6248" ht="12">
      <c r="Q6248" s="50"/>
    </row>
    <row r="6249" ht="12">
      <c r="Q6249" s="50"/>
    </row>
    <row r="6250" ht="12">
      <c r="Q6250" s="50"/>
    </row>
    <row r="6251" ht="12">
      <c r="Q6251" s="50"/>
    </row>
    <row r="6252" ht="12">
      <c r="Q6252" s="50"/>
    </row>
    <row r="6253" ht="12">
      <c r="Q6253" s="50"/>
    </row>
    <row r="6254" ht="12">
      <c r="Q6254" s="50"/>
    </row>
    <row r="6255" ht="12">
      <c r="Q6255" s="50"/>
    </row>
    <row r="6256" ht="12">
      <c r="Q6256" s="50"/>
    </row>
    <row r="6257" ht="12">
      <c r="Q6257" s="50"/>
    </row>
    <row r="6258" ht="12">
      <c r="Q6258" s="50"/>
    </row>
    <row r="6259" ht="12">
      <c r="Q6259" s="50"/>
    </row>
    <row r="6260" ht="12">
      <c r="Q6260" s="50"/>
    </row>
    <row r="6261" ht="12">
      <c r="Q6261" s="50"/>
    </row>
    <row r="6262" ht="12">
      <c r="Q6262" s="50"/>
    </row>
    <row r="6263" ht="12">
      <c r="Q6263" s="50"/>
    </row>
    <row r="6264" ht="12">
      <c r="Q6264" s="50"/>
    </row>
    <row r="6265" ht="12">
      <c r="Q6265" s="50"/>
    </row>
    <row r="6266" ht="12">
      <c r="Q6266" s="50"/>
    </row>
    <row r="6267" ht="12">
      <c r="Q6267" s="50"/>
    </row>
    <row r="6268" ht="12">
      <c r="Q6268" s="50"/>
    </row>
    <row r="6269" ht="12">
      <c r="Q6269" s="50"/>
    </row>
    <row r="6270" ht="12">
      <c r="Q6270" s="50"/>
    </row>
    <row r="6271" ht="12">
      <c r="Q6271" s="50"/>
    </row>
    <row r="6272" ht="12">
      <c r="Q6272" s="50"/>
    </row>
    <row r="6273" ht="12">
      <c r="Q6273" s="50"/>
    </row>
    <row r="6274" ht="12">
      <c r="Q6274" s="50"/>
    </row>
    <row r="6275" ht="12">
      <c r="Q6275" s="50"/>
    </row>
    <row r="6276" ht="12">
      <c r="Q6276" s="50"/>
    </row>
    <row r="6277" ht="12">
      <c r="Q6277" s="50"/>
    </row>
    <row r="6278" ht="12">
      <c r="Q6278" s="50"/>
    </row>
    <row r="6279" ht="12">
      <c r="Q6279" s="50"/>
    </row>
    <row r="6280" ht="12">
      <c r="Q6280" s="50"/>
    </row>
    <row r="6281" ht="12">
      <c r="Q6281" s="50"/>
    </row>
    <row r="6282" ht="12">
      <c r="Q6282" s="50"/>
    </row>
    <row r="6283" ht="12">
      <c r="Q6283" s="50"/>
    </row>
    <row r="6284" ht="12">
      <c r="Q6284" s="50"/>
    </row>
    <row r="6285" ht="12">
      <c r="Q6285" s="50"/>
    </row>
    <row r="6286" ht="12">
      <c r="Q6286" s="50"/>
    </row>
    <row r="6287" ht="12">
      <c r="Q6287" s="50"/>
    </row>
    <row r="6288" ht="12">
      <c r="Q6288" s="50"/>
    </row>
    <row r="6289" ht="12">
      <c r="Q6289" s="50"/>
    </row>
    <row r="6290" ht="12">
      <c r="Q6290" s="50"/>
    </row>
    <row r="6291" ht="12">
      <c r="Q6291" s="50"/>
    </row>
    <row r="6292" ht="12">
      <c r="Q6292" s="50"/>
    </row>
    <row r="6293" ht="12">
      <c r="Q6293" s="50"/>
    </row>
    <row r="6294" ht="12">
      <c r="Q6294" s="50"/>
    </row>
    <row r="6295" ht="12">
      <c r="Q6295" s="50"/>
    </row>
    <row r="6296" ht="12">
      <c r="Q6296" s="50"/>
    </row>
    <row r="6297" ht="12">
      <c r="Q6297" s="50"/>
    </row>
    <row r="6298" ht="12">
      <c r="Q6298" s="50"/>
    </row>
    <row r="6299" ht="12">
      <c r="Q6299" s="50"/>
    </row>
    <row r="6300" ht="12">
      <c r="Q6300" s="50"/>
    </row>
    <row r="6301" ht="12">
      <c r="Q6301" s="50"/>
    </row>
    <row r="6302" ht="12">
      <c r="Q6302" s="50"/>
    </row>
    <row r="6303" ht="12">
      <c r="Q6303" s="50"/>
    </row>
    <row r="6304" ht="12">
      <c r="Q6304" s="50"/>
    </row>
    <row r="6305" ht="12">
      <c r="Q6305" s="50"/>
    </row>
    <row r="6306" ht="12">
      <c r="Q6306" s="50"/>
    </row>
    <row r="6307" ht="12">
      <c r="Q6307" s="50"/>
    </row>
    <row r="6308" ht="12">
      <c r="Q6308" s="50"/>
    </row>
    <row r="6309" ht="12">
      <c r="Q6309" s="50"/>
    </row>
    <row r="6310" ht="12">
      <c r="Q6310" s="50"/>
    </row>
    <row r="6311" ht="12">
      <c r="Q6311" s="50"/>
    </row>
    <row r="6312" ht="12">
      <c r="Q6312" s="50"/>
    </row>
    <row r="6313" ht="12">
      <c r="Q6313" s="50"/>
    </row>
    <row r="6314" ht="12">
      <c r="Q6314" s="50"/>
    </row>
    <row r="6315" ht="12">
      <c r="Q6315" s="50"/>
    </row>
    <row r="6316" ht="12">
      <c r="Q6316" s="50"/>
    </row>
    <row r="6317" ht="12">
      <c r="Q6317" s="50"/>
    </row>
    <row r="6318" ht="12">
      <c r="Q6318" s="50"/>
    </row>
    <row r="6319" ht="12">
      <c r="Q6319" s="50"/>
    </row>
    <row r="6320" ht="12">
      <c r="Q6320" s="50"/>
    </row>
    <row r="6321" ht="12">
      <c r="Q6321" s="50"/>
    </row>
    <row r="6322" ht="12">
      <c r="Q6322" s="50"/>
    </row>
    <row r="6323" ht="12">
      <c r="Q6323" s="50"/>
    </row>
    <row r="6324" ht="12">
      <c r="Q6324" s="50"/>
    </row>
    <row r="6325" ht="12">
      <c r="Q6325" s="50"/>
    </row>
    <row r="6326" ht="12">
      <c r="Q6326" s="50"/>
    </row>
    <row r="6327" ht="12">
      <c r="Q6327" s="50"/>
    </row>
    <row r="6328" ht="12">
      <c r="Q6328" s="50"/>
    </row>
    <row r="6329" ht="12">
      <c r="Q6329" s="50"/>
    </row>
    <row r="6330" ht="12">
      <c r="Q6330" s="50"/>
    </row>
    <row r="6331" ht="12">
      <c r="Q6331" s="50"/>
    </row>
    <row r="6332" ht="12">
      <c r="Q6332" s="50"/>
    </row>
    <row r="6333" ht="12">
      <c r="Q6333" s="50"/>
    </row>
    <row r="6334" ht="12">
      <c r="Q6334" s="50"/>
    </row>
    <row r="6335" ht="12">
      <c r="Q6335" s="50"/>
    </row>
    <row r="6336" ht="12">
      <c r="Q6336" s="50"/>
    </row>
    <row r="6337" ht="12">
      <c r="Q6337" s="50"/>
    </row>
    <row r="6338" ht="12">
      <c r="Q6338" s="50"/>
    </row>
    <row r="6339" ht="12">
      <c r="Q6339" s="50"/>
    </row>
    <row r="6340" ht="12">
      <c r="Q6340" s="50"/>
    </row>
    <row r="6341" ht="12">
      <c r="Q6341" s="50"/>
    </row>
    <row r="6342" ht="12">
      <c r="Q6342" s="50"/>
    </row>
    <row r="6343" ht="12">
      <c r="Q6343" s="50"/>
    </row>
    <row r="6344" ht="12">
      <c r="Q6344" s="50"/>
    </row>
    <row r="6345" ht="12">
      <c r="Q6345" s="50"/>
    </row>
    <row r="6346" ht="12">
      <c r="Q6346" s="50"/>
    </row>
    <row r="6347" ht="12">
      <c r="Q6347" s="50"/>
    </row>
    <row r="6348" ht="12">
      <c r="Q6348" s="50"/>
    </row>
    <row r="6349" ht="12">
      <c r="Q6349" s="50"/>
    </row>
    <row r="6350" ht="12">
      <c r="Q6350" s="50"/>
    </row>
    <row r="6351" ht="12">
      <c r="Q6351" s="50"/>
    </row>
    <row r="6352" ht="12">
      <c r="Q6352" s="50"/>
    </row>
    <row r="6353" ht="12">
      <c r="Q6353" s="50"/>
    </row>
    <row r="6354" ht="12">
      <c r="Q6354" s="50"/>
    </row>
    <row r="6355" ht="12">
      <c r="Q6355" s="50"/>
    </row>
    <row r="6356" ht="12">
      <c r="Q6356" s="50"/>
    </row>
    <row r="6357" ht="12">
      <c r="Q6357" s="50"/>
    </row>
    <row r="6358" ht="12">
      <c r="Q6358" s="50"/>
    </row>
    <row r="6359" ht="12">
      <c r="Q6359" s="50"/>
    </row>
    <row r="6360" ht="12">
      <c r="Q6360" s="50"/>
    </row>
    <row r="6361" ht="12">
      <c r="Q6361" s="50"/>
    </row>
    <row r="6362" ht="12">
      <c r="Q6362" s="50"/>
    </row>
    <row r="6363" ht="12">
      <c r="Q6363" s="50"/>
    </row>
    <row r="6364" ht="12">
      <c r="Q6364" s="50"/>
    </row>
    <row r="6365" ht="12">
      <c r="Q6365" s="50"/>
    </row>
    <row r="6366" ht="12">
      <c r="Q6366" s="50"/>
    </row>
    <row r="6367" ht="12">
      <c r="Q6367" s="50"/>
    </row>
    <row r="6368" ht="12">
      <c r="Q6368" s="50"/>
    </row>
    <row r="6369" ht="12">
      <c r="Q6369" s="50"/>
    </row>
    <row r="6370" ht="12">
      <c r="Q6370" s="50"/>
    </row>
    <row r="6371" ht="12">
      <c r="Q6371" s="50"/>
    </row>
    <row r="6372" ht="12">
      <c r="Q6372" s="50"/>
    </row>
    <row r="6373" ht="12">
      <c r="Q6373" s="50"/>
    </row>
    <row r="6374" ht="12">
      <c r="Q6374" s="50"/>
    </row>
    <row r="6375" ht="12">
      <c r="Q6375" s="50"/>
    </row>
    <row r="6376" ht="12">
      <c r="Q6376" s="50"/>
    </row>
    <row r="6377" ht="12">
      <c r="Q6377" s="50"/>
    </row>
    <row r="6378" ht="12">
      <c r="Q6378" s="50"/>
    </row>
    <row r="6379" ht="12">
      <c r="Q6379" s="50"/>
    </row>
    <row r="6380" ht="12">
      <c r="Q6380" s="50"/>
    </row>
    <row r="6381" ht="12">
      <c r="Q6381" s="50"/>
    </row>
    <row r="6382" ht="12">
      <c r="Q6382" s="50"/>
    </row>
    <row r="6383" ht="12">
      <c r="Q6383" s="50"/>
    </row>
    <row r="6384" ht="12">
      <c r="Q6384" s="50"/>
    </row>
    <row r="6385" ht="12">
      <c r="Q6385" s="50"/>
    </row>
    <row r="6386" ht="12">
      <c r="Q6386" s="50"/>
    </row>
    <row r="6387" ht="12">
      <c r="Q6387" s="50"/>
    </row>
    <row r="6388" ht="12">
      <c r="Q6388" s="50"/>
    </row>
    <row r="6389" ht="12">
      <c r="Q6389" s="50"/>
    </row>
    <row r="6390" ht="12">
      <c r="Q6390" s="50"/>
    </row>
    <row r="6391" ht="12">
      <c r="Q6391" s="50"/>
    </row>
    <row r="6392" ht="12">
      <c r="Q6392" s="50"/>
    </row>
    <row r="6393" ht="12">
      <c r="Q6393" s="50"/>
    </row>
    <row r="6394" ht="12">
      <c r="Q6394" s="50"/>
    </row>
    <row r="6395" ht="12">
      <c r="Q6395" s="50"/>
    </row>
    <row r="6396" ht="12">
      <c r="Q6396" s="50"/>
    </row>
    <row r="6397" ht="12">
      <c r="Q6397" s="50"/>
    </row>
    <row r="6398" ht="12">
      <c r="Q6398" s="50"/>
    </row>
    <row r="6399" ht="12">
      <c r="Q6399" s="50"/>
    </row>
    <row r="6400" ht="12">
      <c r="Q6400" s="50"/>
    </row>
    <row r="6401" ht="12">
      <c r="Q6401" s="50"/>
    </row>
    <row r="6402" ht="12">
      <c r="Q6402" s="50"/>
    </row>
    <row r="6403" ht="12">
      <c r="Q6403" s="50"/>
    </row>
    <row r="6404" ht="12">
      <c r="Q6404" s="50"/>
    </row>
    <row r="6405" ht="12">
      <c r="Q6405" s="50"/>
    </row>
    <row r="6406" ht="12">
      <c r="Q6406" s="50"/>
    </row>
    <row r="6407" ht="12">
      <c r="Q6407" s="50"/>
    </row>
    <row r="6408" ht="12">
      <c r="Q6408" s="50"/>
    </row>
    <row r="6409" ht="12">
      <c r="Q6409" s="50"/>
    </row>
    <row r="6410" ht="12">
      <c r="Q6410" s="50"/>
    </row>
    <row r="6411" ht="12">
      <c r="Q6411" s="50"/>
    </row>
    <row r="6412" ht="12">
      <c r="Q6412" s="50"/>
    </row>
    <row r="6413" ht="12">
      <c r="Q6413" s="50"/>
    </row>
    <row r="6414" ht="12">
      <c r="Q6414" s="50"/>
    </row>
    <row r="6415" ht="12">
      <c r="Q6415" s="50"/>
    </row>
    <row r="6416" ht="12">
      <c r="Q6416" s="50"/>
    </row>
    <row r="6417" ht="12">
      <c r="Q6417" s="50"/>
    </row>
    <row r="6418" ht="12">
      <c r="Q6418" s="50"/>
    </row>
    <row r="6419" ht="12">
      <c r="Q6419" s="50"/>
    </row>
    <row r="6420" ht="12">
      <c r="Q6420" s="50"/>
    </row>
    <row r="6421" ht="12">
      <c r="Q6421" s="50"/>
    </row>
    <row r="6422" ht="12">
      <c r="Q6422" s="50"/>
    </row>
    <row r="6423" ht="12">
      <c r="Q6423" s="50"/>
    </row>
    <row r="6424" ht="12">
      <c r="Q6424" s="50"/>
    </row>
    <row r="6425" ht="12">
      <c r="Q6425" s="50"/>
    </row>
    <row r="6426" ht="12">
      <c r="Q6426" s="50"/>
    </row>
    <row r="6427" ht="12">
      <c r="Q6427" s="50"/>
    </row>
    <row r="6428" ht="12">
      <c r="Q6428" s="50"/>
    </row>
    <row r="6429" ht="12">
      <c r="Q6429" s="50"/>
    </row>
    <row r="6430" ht="12">
      <c r="Q6430" s="50"/>
    </row>
    <row r="6431" ht="12">
      <c r="Q6431" s="50"/>
    </row>
    <row r="6432" ht="12">
      <c r="Q6432" s="50"/>
    </row>
    <row r="6433" ht="12">
      <c r="Q6433" s="50"/>
    </row>
    <row r="6434" ht="12">
      <c r="Q6434" s="50"/>
    </row>
    <row r="6435" ht="12">
      <c r="Q6435" s="50"/>
    </row>
    <row r="6436" ht="12">
      <c r="Q6436" s="50"/>
    </row>
    <row r="6437" ht="12">
      <c r="Q6437" s="50"/>
    </row>
    <row r="6438" ht="12">
      <c r="Q6438" s="50"/>
    </row>
    <row r="6439" ht="12">
      <c r="Q6439" s="50"/>
    </row>
    <row r="6440" ht="12">
      <c r="Q6440" s="50"/>
    </row>
    <row r="6441" ht="12">
      <c r="Q6441" s="50"/>
    </row>
    <row r="6442" ht="12">
      <c r="Q6442" s="50"/>
    </row>
    <row r="6443" ht="12">
      <c r="Q6443" s="50"/>
    </row>
    <row r="6444" ht="12">
      <c r="Q6444" s="50"/>
    </row>
    <row r="6445" ht="12">
      <c r="Q6445" s="50"/>
    </row>
    <row r="6446" ht="12">
      <c r="Q6446" s="50"/>
    </row>
    <row r="6447" ht="12">
      <c r="Q6447" s="50"/>
    </row>
    <row r="6448" ht="12">
      <c r="Q6448" s="50"/>
    </row>
    <row r="6449" ht="12">
      <c r="Q6449" s="50"/>
    </row>
    <row r="6450" ht="12">
      <c r="Q6450" s="50"/>
    </row>
    <row r="6451" ht="12">
      <c r="Q6451" s="50"/>
    </row>
    <row r="6452" ht="12">
      <c r="Q6452" s="50"/>
    </row>
    <row r="6453" ht="12">
      <c r="Q6453" s="50"/>
    </row>
    <row r="6454" ht="12">
      <c r="Q6454" s="50"/>
    </row>
    <row r="6455" ht="12">
      <c r="Q6455" s="50"/>
    </row>
    <row r="6456" ht="12">
      <c r="Q6456" s="50"/>
    </row>
    <row r="6457" ht="12">
      <c r="Q6457" s="50"/>
    </row>
    <row r="6458" ht="12">
      <c r="Q6458" s="50"/>
    </row>
    <row r="6459" ht="12">
      <c r="Q6459" s="50"/>
    </row>
    <row r="6460" ht="12">
      <c r="Q6460" s="50"/>
    </row>
    <row r="6461" ht="12">
      <c r="Q6461" s="50"/>
    </row>
    <row r="6462" ht="12">
      <c r="Q6462" s="50"/>
    </row>
    <row r="6463" ht="12">
      <c r="Q6463" s="50"/>
    </row>
    <row r="6464" ht="12">
      <c r="Q6464" s="50"/>
    </row>
    <row r="6465" ht="12">
      <c r="Q6465" s="50"/>
    </row>
    <row r="6466" ht="12">
      <c r="Q6466" s="50"/>
    </row>
    <row r="6467" ht="12">
      <c r="Q6467" s="50"/>
    </row>
    <row r="6468" ht="12">
      <c r="Q6468" s="50"/>
    </row>
    <row r="6469" ht="12">
      <c r="Q6469" s="50"/>
    </row>
    <row r="6470" ht="12">
      <c r="Q6470" s="50"/>
    </row>
    <row r="6471" ht="12">
      <c r="Q6471" s="50"/>
    </row>
    <row r="6472" ht="12">
      <c r="Q6472" s="50"/>
    </row>
    <row r="6473" ht="12">
      <c r="Q6473" s="50"/>
    </row>
    <row r="6474" ht="12">
      <c r="Q6474" s="50"/>
    </row>
    <row r="6475" ht="12">
      <c r="Q6475" s="50"/>
    </row>
    <row r="6476" ht="12">
      <c r="Q6476" s="50"/>
    </row>
    <row r="6477" ht="12">
      <c r="Q6477" s="50"/>
    </row>
    <row r="6478" ht="12">
      <c r="Q6478" s="50"/>
    </row>
    <row r="6479" ht="12">
      <c r="Q6479" s="50"/>
    </row>
    <row r="6480" ht="12">
      <c r="Q6480" s="50"/>
    </row>
    <row r="6481" ht="12">
      <c r="Q6481" s="50"/>
    </row>
    <row r="6482" ht="12">
      <c r="Q6482" s="50"/>
    </row>
    <row r="6483" ht="12">
      <c r="Q6483" s="50"/>
    </row>
    <row r="6484" ht="12">
      <c r="Q6484" s="50"/>
    </row>
    <row r="6485" ht="12">
      <c r="Q6485" s="50"/>
    </row>
    <row r="6486" ht="12">
      <c r="Q6486" s="50"/>
    </row>
    <row r="6487" ht="12">
      <c r="Q6487" s="50"/>
    </row>
    <row r="6488" ht="12">
      <c r="Q6488" s="50"/>
    </row>
    <row r="6489" ht="12">
      <c r="Q6489" s="50"/>
    </row>
    <row r="6490" ht="12">
      <c r="Q6490" s="50"/>
    </row>
    <row r="6491" ht="12">
      <c r="Q6491" s="50"/>
    </row>
    <row r="6492" ht="12">
      <c r="Q6492" s="50"/>
    </row>
    <row r="6493" ht="12">
      <c r="Q6493" s="50"/>
    </row>
    <row r="6494" ht="12">
      <c r="Q6494" s="50"/>
    </row>
    <row r="6495" ht="12">
      <c r="Q6495" s="50"/>
    </row>
    <row r="6496" ht="12">
      <c r="Q6496" s="50"/>
    </row>
    <row r="6497" ht="12">
      <c r="Q6497" s="50"/>
    </row>
    <row r="6498" ht="12">
      <c r="Q6498" s="50"/>
    </row>
    <row r="6499" ht="12">
      <c r="Q6499" s="50"/>
    </row>
    <row r="6500" ht="12">
      <c r="Q6500" s="50"/>
    </row>
    <row r="6501" ht="12">
      <c r="Q6501" s="50"/>
    </row>
    <row r="6502" ht="12">
      <c r="Q6502" s="50"/>
    </row>
    <row r="6503" ht="12">
      <c r="Q6503" s="50"/>
    </row>
    <row r="6504" ht="12">
      <c r="Q6504" s="50"/>
    </row>
    <row r="6505" ht="12">
      <c r="Q6505" s="50"/>
    </row>
    <row r="6506" ht="12">
      <c r="Q6506" s="50"/>
    </row>
    <row r="6507" ht="12">
      <c r="Q6507" s="50"/>
    </row>
    <row r="6508" ht="12">
      <c r="Q6508" s="50"/>
    </row>
    <row r="6509" ht="12">
      <c r="Q6509" s="50"/>
    </row>
    <row r="6510" ht="12">
      <c r="Q6510" s="50"/>
    </row>
    <row r="6511" ht="12">
      <c r="Q6511" s="50"/>
    </row>
    <row r="6512" ht="12">
      <c r="Q6512" s="50"/>
    </row>
    <row r="6513" ht="12">
      <c r="Q6513" s="50"/>
    </row>
    <row r="6514" ht="12">
      <c r="Q6514" s="50"/>
    </row>
    <row r="6515" ht="12">
      <c r="Q6515" s="50"/>
    </row>
    <row r="6516" ht="12">
      <c r="Q6516" s="50"/>
    </row>
    <row r="6517" ht="12">
      <c r="Q6517" s="50"/>
    </row>
    <row r="6518" ht="12">
      <c r="Q6518" s="50"/>
    </row>
    <row r="6519" ht="12">
      <c r="Q6519" s="50"/>
    </row>
    <row r="6520" ht="12">
      <c r="Q6520" s="50"/>
    </row>
    <row r="6521" ht="12">
      <c r="Q6521" s="50"/>
    </row>
    <row r="6522" ht="12">
      <c r="Q6522" s="50"/>
    </row>
    <row r="6523" ht="12">
      <c r="Q6523" s="50"/>
    </row>
    <row r="6524" ht="12">
      <c r="Q6524" s="50"/>
    </row>
    <row r="6525" ht="12">
      <c r="Q6525" s="50"/>
    </row>
    <row r="6526" ht="12">
      <c r="Q6526" s="50"/>
    </row>
    <row r="6527" ht="12">
      <c r="Q6527" s="50"/>
    </row>
    <row r="6528" ht="12">
      <c r="Q6528" s="50"/>
    </row>
    <row r="6529" ht="12">
      <c r="Q6529" s="50"/>
    </row>
    <row r="6530" ht="12">
      <c r="Q6530" s="50"/>
    </row>
    <row r="6531" ht="12">
      <c r="Q6531" s="50"/>
    </row>
    <row r="6532" ht="12">
      <c r="Q6532" s="50"/>
    </row>
    <row r="6533" ht="12">
      <c r="Q6533" s="50"/>
    </row>
    <row r="6534" ht="12">
      <c r="Q6534" s="50"/>
    </row>
    <row r="6535" ht="12">
      <c r="Q6535" s="50"/>
    </row>
    <row r="6536" ht="12">
      <c r="Q6536" s="50"/>
    </row>
    <row r="6537" ht="12">
      <c r="Q6537" s="50"/>
    </row>
    <row r="6538" ht="12">
      <c r="Q6538" s="50"/>
    </row>
    <row r="6539" ht="12">
      <c r="Q6539" s="50"/>
    </row>
    <row r="6540" ht="12">
      <c r="Q6540" s="50"/>
    </row>
    <row r="6541" ht="12">
      <c r="Q6541" s="50"/>
    </row>
    <row r="6542" ht="12">
      <c r="Q6542" s="50"/>
    </row>
    <row r="6543" ht="12">
      <c r="Q6543" s="50"/>
    </row>
    <row r="6544" ht="12">
      <c r="Q6544" s="50"/>
    </row>
    <row r="6545" ht="12">
      <c r="Q6545" s="50"/>
    </row>
    <row r="6546" ht="12">
      <c r="Q6546" s="50"/>
    </row>
    <row r="6547" ht="12">
      <c r="Q6547" s="50"/>
    </row>
    <row r="6548" ht="12">
      <c r="Q6548" s="50"/>
    </row>
    <row r="6549" ht="12">
      <c r="Q6549" s="50"/>
    </row>
    <row r="6550" ht="12">
      <c r="Q6550" s="50"/>
    </row>
    <row r="6551" ht="12">
      <c r="Q6551" s="50"/>
    </row>
    <row r="6552" ht="12">
      <c r="Q6552" s="50"/>
    </row>
    <row r="6553" ht="12">
      <c r="Q6553" s="50"/>
    </row>
    <row r="6554" ht="12">
      <c r="Q6554" s="50"/>
    </row>
    <row r="6555" ht="12">
      <c r="Q6555" s="50"/>
    </row>
    <row r="6556" ht="12">
      <c r="Q6556" s="50"/>
    </row>
    <row r="6557" ht="12">
      <c r="Q6557" s="50"/>
    </row>
    <row r="6558" ht="12">
      <c r="Q6558" s="50"/>
    </row>
    <row r="6559" ht="12">
      <c r="Q6559" s="50"/>
    </row>
    <row r="6560" ht="12">
      <c r="Q6560" s="50"/>
    </row>
    <row r="6561" ht="12">
      <c r="Q6561" s="50"/>
    </row>
    <row r="6562" ht="12">
      <c r="Q6562" s="50"/>
    </row>
    <row r="6563" ht="12">
      <c r="Q6563" s="50"/>
    </row>
    <row r="6564" ht="12">
      <c r="Q6564" s="50"/>
    </row>
    <row r="6565" ht="12">
      <c r="Q6565" s="50"/>
    </row>
    <row r="6566" ht="12">
      <c r="Q6566" s="50"/>
    </row>
    <row r="6567" ht="12">
      <c r="Q6567" s="50"/>
    </row>
    <row r="6568" ht="12">
      <c r="Q6568" s="50"/>
    </row>
    <row r="6569" ht="12">
      <c r="Q6569" s="50"/>
    </row>
    <row r="6570" ht="12">
      <c r="Q6570" s="50"/>
    </row>
    <row r="6571" ht="12">
      <c r="Q6571" s="50"/>
    </row>
    <row r="6572" ht="12">
      <c r="Q6572" s="50"/>
    </row>
    <row r="6573" ht="12">
      <c r="Q6573" s="50"/>
    </row>
    <row r="6574" ht="12">
      <c r="Q6574" s="50"/>
    </row>
    <row r="6575" ht="12">
      <c r="Q6575" s="50"/>
    </row>
    <row r="6576" ht="12">
      <c r="Q6576" s="50"/>
    </row>
    <row r="6577" ht="12">
      <c r="Q6577" s="50"/>
    </row>
    <row r="6578" ht="12">
      <c r="Q6578" s="50"/>
    </row>
    <row r="6579" ht="12">
      <c r="Q6579" s="50"/>
    </row>
    <row r="6580" ht="12">
      <c r="Q6580" s="50"/>
    </row>
    <row r="6581" ht="12">
      <c r="Q6581" s="50"/>
    </row>
    <row r="6582" ht="12">
      <c r="Q6582" s="50"/>
    </row>
    <row r="6583" ht="12">
      <c r="Q6583" s="50"/>
    </row>
    <row r="6584" ht="12">
      <c r="Q6584" s="50"/>
    </row>
    <row r="6585" ht="12">
      <c r="Q6585" s="50"/>
    </row>
    <row r="6586" ht="12">
      <c r="Q6586" s="50"/>
    </row>
    <row r="6587" ht="12">
      <c r="Q6587" s="50"/>
    </row>
    <row r="6588" ht="12">
      <c r="Q6588" s="50"/>
    </row>
    <row r="6589" ht="12">
      <c r="Q6589" s="50"/>
    </row>
    <row r="6590" ht="12">
      <c r="Q6590" s="50"/>
    </row>
    <row r="6591" ht="12">
      <c r="Q6591" s="50"/>
    </row>
    <row r="6592" ht="12">
      <c r="Q6592" s="50"/>
    </row>
    <row r="6593" ht="12">
      <c r="Q6593" s="50"/>
    </row>
    <row r="6594" ht="12">
      <c r="Q6594" s="50"/>
    </row>
    <row r="6595" ht="12">
      <c r="Q6595" s="50"/>
    </row>
    <row r="6596" ht="12">
      <c r="Q6596" s="50"/>
    </row>
    <row r="6597" ht="12">
      <c r="Q6597" s="50"/>
    </row>
    <row r="6598" ht="12">
      <c r="Q6598" s="50"/>
    </row>
    <row r="6599" ht="12">
      <c r="Q6599" s="50"/>
    </row>
    <row r="6600" ht="12">
      <c r="Q6600" s="50"/>
    </row>
    <row r="6601" ht="12">
      <c r="Q6601" s="50"/>
    </row>
    <row r="6602" ht="12">
      <c r="Q6602" s="50"/>
    </row>
    <row r="6603" ht="12">
      <c r="Q6603" s="50"/>
    </row>
    <row r="6604" ht="12">
      <c r="Q6604" s="50"/>
    </row>
    <row r="6605" ht="12">
      <c r="Q6605" s="50"/>
    </row>
    <row r="6606" ht="12">
      <c r="Q6606" s="50"/>
    </row>
    <row r="6607" ht="12">
      <c r="Q6607" s="50"/>
    </row>
    <row r="6608" ht="12">
      <c r="Q6608" s="50"/>
    </row>
    <row r="6609" ht="12">
      <c r="Q6609" s="50"/>
    </row>
    <row r="6610" ht="12">
      <c r="Q6610" s="50"/>
    </row>
    <row r="6611" ht="12">
      <c r="Q6611" s="50"/>
    </row>
    <row r="6612" ht="12">
      <c r="Q6612" s="50"/>
    </row>
    <row r="6613" ht="12">
      <c r="Q6613" s="50"/>
    </row>
    <row r="6614" ht="12">
      <c r="Q6614" s="50"/>
    </row>
    <row r="6615" ht="12">
      <c r="Q6615" s="50"/>
    </row>
    <row r="6616" ht="12">
      <c r="Q6616" s="50"/>
    </row>
    <row r="6617" ht="12">
      <c r="Q6617" s="50"/>
    </row>
    <row r="6618" ht="12">
      <c r="Q6618" s="50"/>
    </row>
    <row r="6619" ht="12">
      <c r="Q6619" s="50"/>
    </row>
    <row r="6620" ht="12">
      <c r="Q6620" s="50"/>
    </row>
    <row r="6621" ht="12">
      <c r="Q6621" s="50"/>
    </row>
    <row r="6622" ht="12">
      <c r="Q6622" s="50"/>
    </row>
    <row r="6623" ht="12">
      <c r="Q6623" s="50"/>
    </row>
    <row r="6624" ht="12">
      <c r="Q6624" s="50"/>
    </row>
    <row r="6625" ht="12">
      <c r="Q6625" s="50"/>
    </row>
    <row r="6626" ht="12">
      <c r="Q6626" s="50"/>
    </row>
    <row r="6627" ht="12">
      <c r="Q6627" s="50"/>
    </row>
    <row r="6628" ht="12">
      <c r="Q6628" s="50"/>
    </row>
    <row r="6629" ht="12">
      <c r="Q6629" s="50"/>
    </row>
    <row r="6630" ht="12">
      <c r="Q6630" s="50"/>
    </row>
    <row r="6631" ht="12">
      <c r="Q6631" s="50"/>
    </row>
    <row r="6632" ht="12">
      <c r="Q6632" s="50"/>
    </row>
    <row r="6633" ht="12">
      <c r="Q6633" s="50"/>
    </row>
    <row r="6634" ht="12">
      <c r="Q6634" s="50"/>
    </row>
    <row r="6635" ht="12">
      <c r="Q6635" s="50"/>
    </row>
    <row r="6636" ht="12">
      <c r="Q6636" s="50"/>
    </row>
    <row r="6637" ht="12">
      <c r="Q6637" s="50"/>
    </row>
    <row r="6638" ht="12">
      <c r="Q6638" s="50"/>
    </row>
    <row r="6639" ht="12">
      <c r="Q6639" s="50"/>
    </row>
    <row r="6640" ht="12">
      <c r="Q6640" s="50"/>
    </row>
    <row r="6641" ht="12">
      <c r="Q6641" s="50"/>
    </row>
    <row r="6642" ht="12">
      <c r="Q6642" s="50"/>
    </row>
    <row r="6643" ht="12">
      <c r="Q6643" s="50"/>
    </row>
    <row r="6644" ht="12">
      <c r="Q6644" s="50"/>
    </row>
    <row r="6645" ht="12">
      <c r="Q6645" s="50"/>
    </row>
    <row r="6646" ht="12">
      <c r="Q6646" s="50"/>
    </row>
    <row r="6647" ht="12">
      <c r="Q6647" s="50"/>
    </row>
    <row r="6648" ht="12">
      <c r="Q6648" s="50"/>
    </row>
    <row r="6649" ht="12">
      <c r="Q6649" s="50"/>
    </row>
    <row r="6650" ht="12">
      <c r="Q6650" s="50"/>
    </row>
    <row r="6651" ht="12">
      <c r="Q6651" s="50"/>
    </row>
    <row r="6652" ht="12">
      <c r="Q6652" s="50"/>
    </row>
    <row r="6653" ht="12">
      <c r="Q6653" s="50"/>
    </row>
    <row r="6654" ht="12">
      <c r="Q6654" s="50"/>
    </row>
    <row r="6655" ht="12">
      <c r="Q6655" s="50"/>
    </row>
    <row r="6656" ht="12">
      <c r="Q6656" s="50"/>
    </row>
    <row r="6657" ht="12">
      <c r="Q6657" s="50"/>
    </row>
    <row r="6658" ht="12">
      <c r="Q6658" s="50"/>
    </row>
    <row r="6659" ht="12">
      <c r="Q6659" s="50"/>
    </row>
    <row r="6660" ht="12">
      <c r="Q6660" s="50"/>
    </row>
    <row r="6661" ht="12">
      <c r="Q6661" s="50"/>
    </row>
    <row r="6662" ht="12">
      <c r="Q6662" s="50"/>
    </row>
    <row r="6663" ht="12">
      <c r="Q6663" s="50"/>
    </row>
    <row r="6664" ht="12">
      <c r="Q6664" s="50"/>
    </row>
    <row r="6665" ht="12">
      <c r="Q6665" s="50"/>
    </row>
    <row r="6666" ht="12">
      <c r="Q6666" s="50"/>
    </row>
    <row r="6667" ht="12">
      <c r="Q6667" s="50"/>
    </row>
    <row r="6668" ht="12">
      <c r="Q6668" s="50"/>
    </row>
    <row r="6669" ht="12">
      <c r="Q6669" s="50"/>
    </row>
    <row r="6670" ht="12">
      <c r="Q6670" s="50"/>
    </row>
    <row r="6671" ht="12">
      <c r="Q6671" s="50"/>
    </row>
    <row r="6672" ht="12">
      <c r="Q6672" s="50"/>
    </row>
    <row r="6673" ht="12">
      <c r="Q6673" s="50"/>
    </row>
    <row r="6674" ht="12">
      <c r="Q6674" s="50"/>
    </row>
    <row r="6675" ht="12">
      <c r="Q6675" s="50"/>
    </row>
    <row r="6676" ht="12">
      <c r="Q6676" s="50"/>
    </row>
    <row r="6677" ht="12">
      <c r="Q6677" s="50"/>
    </row>
    <row r="6678" ht="12">
      <c r="Q6678" s="50"/>
    </row>
    <row r="6679" ht="12">
      <c r="Q6679" s="50"/>
    </row>
    <row r="6680" ht="12">
      <c r="Q6680" s="50"/>
    </row>
    <row r="6681" ht="12">
      <c r="Q6681" s="50"/>
    </row>
    <row r="6682" ht="12">
      <c r="Q6682" s="50"/>
    </row>
    <row r="6683" ht="12">
      <c r="Q6683" s="50"/>
    </row>
    <row r="6684" ht="12">
      <c r="Q6684" s="50"/>
    </row>
    <row r="6685" ht="12">
      <c r="Q6685" s="50"/>
    </row>
    <row r="6686" ht="12">
      <c r="Q6686" s="50"/>
    </row>
    <row r="6687" ht="12">
      <c r="Q6687" s="50"/>
    </row>
    <row r="6688" ht="12">
      <c r="Q6688" s="50"/>
    </row>
    <row r="6689" ht="12">
      <c r="Q6689" s="50"/>
    </row>
    <row r="6690" ht="12">
      <c r="Q6690" s="50"/>
    </row>
    <row r="6691" ht="12">
      <c r="Q6691" s="50"/>
    </row>
    <row r="6692" ht="12">
      <c r="Q6692" s="50"/>
    </row>
    <row r="6693" ht="12">
      <c r="Q6693" s="50"/>
    </row>
    <row r="6694" ht="12">
      <c r="Q6694" s="50"/>
    </row>
    <row r="6695" ht="12">
      <c r="Q6695" s="50"/>
    </row>
    <row r="6696" ht="12">
      <c r="Q6696" s="50"/>
    </row>
    <row r="6697" ht="12">
      <c r="Q6697" s="50"/>
    </row>
    <row r="6698" ht="12">
      <c r="Q6698" s="50"/>
    </row>
    <row r="6699" ht="12">
      <c r="Q6699" s="50"/>
    </row>
    <row r="6700" ht="12">
      <c r="Q6700" s="50"/>
    </row>
    <row r="6701" ht="12">
      <c r="Q6701" s="50"/>
    </row>
    <row r="6702" ht="12">
      <c r="Q6702" s="50"/>
    </row>
    <row r="6703" ht="12">
      <c r="Q6703" s="50"/>
    </row>
    <row r="6704" ht="12">
      <c r="Q6704" s="50"/>
    </row>
    <row r="6705" ht="12">
      <c r="Q6705" s="50"/>
    </row>
    <row r="6706" ht="12">
      <c r="Q6706" s="50"/>
    </row>
    <row r="6707" ht="12">
      <c r="Q6707" s="50"/>
    </row>
    <row r="6708" ht="12">
      <c r="Q6708" s="50"/>
    </row>
    <row r="6709" ht="12">
      <c r="Q6709" s="50"/>
    </row>
    <row r="6710" ht="12">
      <c r="Q6710" s="50"/>
    </row>
    <row r="6711" ht="12">
      <c r="Q6711" s="50"/>
    </row>
    <row r="6712" ht="12">
      <c r="Q6712" s="50"/>
    </row>
    <row r="6713" ht="12">
      <c r="Q6713" s="50"/>
    </row>
    <row r="6714" ht="12">
      <c r="Q6714" s="50"/>
    </row>
    <row r="6715" ht="12">
      <c r="Q6715" s="50"/>
    </row>
    <row r="6716" ht="12">
      <c r="Q6716" s="50"/>
    </row>
    <row r="6717" ht="12">
      <c r="Q6717" s="50"/>
    </row>
    <row r="6718" ht="12">
      <c r="Q6718" s="50"/>
    </row>
    <row r="6719" ht="12">
      <c r="Q6719" s="50"/>
    </row>
    <row r="6720" ht="12">
      <c r="Q6720" s="50"/>
    </row>
    <row r="6721" ht="12">
      <c r="Q6721" s="50"/>
    </row>
    <row r="6722" ht="12">
      <c r="Q6722" s="50"/>
    </row>
    <row r="6723" ht="12">
      <c r="Q6723" s="50"/>
    </row>
    <row r="6724" ht="12">
      <c r="Q6724" s="50"/>
    </row>
    <row r="6725" ht="12">
      <c r="Q6725" s="50"/>
    </row>
    <row r="6726" ht="12">
      <c r="Q6726" s="50"/>
    </row>
    <row r="6727" ht="12">
      <c r="Q6727" s="50"/>
    </row>
    <row r="6728" ht="12">
      <c r="Q6728" s="50"/>
    </row>
    <row r="6729" ht="12">
      <c r="Q6729" s="50"/>
    </row>
    <row r="6730" ht="12">
      <c r="Q6730" s="50"/>
    </row>
    <row r="6731" ht="12">
      <c r="Q6731" s="50"/>
    </row>
    <row r="6732" ht="12">
      <c r="Q6732" s="50"/>
    </row>
    <row r="6733" ht="12">
      <c r="Q6733" s="50"/>
    </row>
    <row r="6734" ht="12">
      <c r="Q6734" s="50"/>
    </row>
    <row r="6735" ht="12">
      <c r="Q6735" s="50"/>
    </row>
    <row r="6736" ht="12">
      <c r="Q6736" s="50"/>
    </row>
    <row r="6737" ht="12">
      <c r="Q6737" s="50"/>
    </row>
    <row r="6738" ht="12">
      <c r="Q6738" s="50"/>
    </row>
    <row r="6739" ht="12">
      <c r="Q6739" s="50"/>
    </row>
    <row r="6740" ht="12">
      <c r="Q6740" s="50"/>
    </row>
    <row r="6741" ht="12">
      <c r="Q6741" s="50"/>
    </row>
    <row r="6742" ht="12">
      <c r="Q6742" s="50"/>
    </row>
    <row r="6743" ht="12">
      <c r="Q6743" s="50"/>
    </row>
    <row r="6744" ht="12">
      <c r="Q6744" s="50"/>
    </row>
    <row r="6745" ht="12">
      <c r="Q6745" s="50"/>
    </row>
    <row r="6746" ht="12">
      <c r="Q6746" s="50"/>
    </row>
    <row r="6747" ht="12">
      <c r="Q6747" s="50"/>
    </row>
    <row r="6748" ht="12">
      <c r="Q6748" s="50"/>
    </row>
    <row r="6749" ht="12">
      <c r="Q6749" s="50"/>
    </row>
    <row r="6750" ht="12">
      <c r="Q6750" s="50"/>
    </row>
    <row r="6751" ht="12">
      <c r="Q6751" s="50"/>
    </row>
    <row r="6752" ht="12">
      <c r="Q6752" s="50"/>
    </row>
    <row r="6753" ht="12">
      <c r="Q6753" s="50"/>
    </row>
    <row r="6754" ht="12">
      <c r="Q6754" s="50"/>
    </row>
    <row r="6755" ht="12">
      <c r="Q6755" s="50"/>
    </row>
    <row r="6756" ht="12">
      <c r="Q6756" s="50"/>
    </row>
    <row r="6757" ht="12">
      <c r="Q6757" s="50"/>
    </row>
  </sheetData>
  <sheetProtection password="E9CF" sheet="1" objects="1" scenarios="1" selectLockedCells="1" autoFilter="0" selectUnlockedCells="1"/>
  <autoFilter ref="A4:AQ116"/>
  <mergeCells count="23">
    <mergeCell ref="A6:A7"/>
    <mergeCell ref="AI83:AI84"/>
    <mergeCell ref="AG83:AG84"/>
    <mergeCell ref="AH83:AH84"/>
    <mergeCell ref="AJ83:AJ84"/>
    <mergeCell ref="S83:S84"/>
    <mergeCell ref="T83:T84"/>
    <mergeCell ref="X83:X84"/>
    <mergeCell ref="AA83:AA84"/>
    <mergeCell ref="AD83:AD84"/>
    <mergeCell ref="AF83:AF84"/>
    <mergeCell ref="L33:N33"/>
    <mergeCell ref="AL3:AO3"/>
    <mergeCell ref="AF3:AK3"/>
    <mergeCell ref="R3:X3"/>
    <mergeCell ref="Y3:AE3"/>
    <mergeCell ref="Y8:AD8"/>
    <mergeCell ref="A1:Q1"/>
    <mergeCell ref="A3:A4"/>
    <mergeCell ref="B3:C3"/>
    <mergeCell ref="D3:F3"/>
    <mergeCell ref="G3:Q3"/>
    <mergeCell ref="A2:AO2"/>
  </mergeCells>
  <dataValidations count="1">
    <dataValidation type="textLength" allowBlank="1" showInputMessage="1" showErrorMessage="1" promptTitle="Ingresar texto" prompt="Longitud máxima de 300 caracteres incluyendo espacios" sqref="F36">
      <formula1>1</formula1>
      <formula2>300</formula2>
    </dataValidation>
  </dataValidations>
  <printOptions/>
  <pageMargins left="0.75" right="0.75" top="1" bottom="1" header="0" footer="0"/>
  <pageSetup fitToHeight="1" fitToWidth="1" horizontalDpi="600" verticalDpi="600" orientation="portrait" paperSize="9" scale="10" r:id="rId3"/>
  <legacyDrawing r:id="rId2"/>
</worksheet>
</file>

<file path=xl/worksheets/sheet3.xml><?xml version="1.0" encoding="utf-8"?>
<worksheet xmlns="http://schemas.openxmlformats.org/spreadsheetml/2006/main" xmlns:r="http://schemas.openxmlformats.org/officeDocument/2006/relationships">
  <dimension ref="A1:AP10"/>
  <sheetViews>
    <sheetView zoomScale="75" zoomScaleNormal="75" zoomScalePageLayoutView="0" workbookViewId="0" topLeftCell="A1">
      <pane ySplit="3" topLeftCell="A4" activePane="bottomLeft" state="frozen"/>
      <selection pane="topLeft" activeCell="N1" sqref="N1"/>
      <selection pane="bottomLeft" activeCell="A1" sqref="A1:IV16384"/>
    </sheetView>
  </sheetViews>
  <sheetFormatPr defaultColWidth="11.421875" defaultRowHeight="12.75"/>
  <cols>
    <col min="1" max="1" width="3.140625" style="100" bestFit="1" customWidth="1"/>
    <col min="2" max="2" width="13.7109375" style="34" bestFit="1" customWidth="1"/>
    <col min="3" max="3" width="16.57421875" style="34" customWidth="1"/>
    <col min="4" max="5" width="19.140625" style="34" customWidth="1"/>
    <col min="6" max="6" width="21.57421875" style="34" customWidth="1"/>
    <col min="7" max="7" width="15.7109375" style="34" customWidth="1"/>
    <col min="8" max="8" width="17.28125" style="34" customWidth="1"/>
    <col min="9" max="9" width="25.7109375" style="34" customWidth="1"/>
    <col min="10" max="10" width="25.57421875" style="34" customWidth="1"/>
    <col min="11" max="14" width="26.00390625" style="34" customWidth="1"/>
    <col min="15" max="16" width="24.00390625" style="34" customWidth="1"/>
    <col min="17" max="17" width="30.421875" style="34" customWidth="1"/>
    <col min="18" max="18" width="29.421875" style="34" customWidth="1"/>
    <col min="19" max="20" width="17.8515625" style="34" customWidth="1"/>
    <col min="21" max="21" width="15.57421875" style="34" customWidth="1"/>
    <col min="22" max="23" width="16.28125" style="34" customWidth="1"/>
    <col min="24" max="24" width="15.57421875" style="34" customWidth="1"/>
    <col min="25" max="25" width="11.421875" style="34" customWidth="1"/>
    <col min="26" max="26" width="19.57421875" style="34" customWidth="1"/>
    <col min="27" max="27" width="14.00390625" style="34" customWidth="1"/>
    <col min="28" max="29" width="11.421875" style="34" customWidth="1"/>
    <col min="30" max="30" width="19.7109375" style="34" customWidth="1"/>
    <col min="31" max="31" width="23.00390625" style="34" customWidth="1"/>
    <col min="32" max="35" width="11.421875" style="34" customWidth="1"/>
    <col min="36" max="36" width="14.421875" style="34" customWidth="1"/>
    <col min="37" max="37" width="43.8515625" style="34" customWidth="1"/>
    <col min="38" max="40" width="11.421875" style="34" customWidth="1"/>
    <col min="41" max="41" width="19.57421875" style="34" customWidth="1"/>
    <col min="42" max="16384" width="11.421875" style="50" customWidth="1"/>
  </cols>
  <sheetData>
    <row r="1" spans="1:17" ht="12.75" thickBot="1">
      <c r="A1" s="519" t="s">
        <v>54</v>
      </c>
      <c r="B1" s="520"/>
      <c r="C1" s="520"/>
      <c r="D1" s="520"/>
      <c r="E1" s="520"/>
      <c r="F1" s="520"/>
      <c r="G1" s="520"/>
      <c r="H1" s="520"/>
      <c r="I1" s="520"/>
      <c r="J1" s="520"/>
      <c r="K1" s="520"/>
      <c r="L1" s="520"/>
      <c r="M1" s="520"/>
      <c r="N1" s="520"/>
      <c r="O1" s="520"/>
      <c r="P1" s="520"/>
      <c r="Q1" s="520"/>
    </row>
    <row r="2" spans="1:41" s="47" customFormat="1" ht="32.25" customHeight="1" thickBot="1">
      <c r="A2" s="486" t="s">
        <v>885</v>
      </c>
      <c r="B2" s="488" t="s">
        <v>267</v>
      </c>
      <c r="C2" s="489"/>
      <c r="D2" s="521" t="s">
        <v>266</v>
      </c>
      <c r="E2" s="490"/>
      <c r="F2" s="490"/>
      <c r="G2" s="526" t="s">
        <v>155</v>
      </c>
      <c r="H2" s="526"/>
      <c r="I2" s="526"/>
      <c r="J2" s="526"/>
      <c r="K2" s="526"/>
      <c r="L2" s="526"/>
      <c r="M2" s="526"/>
      <c r="N2" s="526"/>
      <c r="O2" s="526"/>
      <c r="P2" s="526"/>
      <c r="Q2" s="527"/>
      <c r="R2" s="522" t="s">
        <v>187</v>
      </c>
      <c r="S2" s="523"/>
      <c r="T2" s="523"/>
      <c r="U2" s="523"/>
      <c r="V2" s="524"/>
      <c r="W2" s="524"/>
      <c r="X2" s="525"/>
      <c r="Y2" s="500" t="s">
        <v>188</v>
      </c>
      <c r="Z2" s="500"/>
      <c r="AA2" s="500"/>
      <c r="AB2" s="500"/>
      <c r="AC2" s="500"/>
      <c r="AD2" s="500"/>
      <c r="AE2" s="501"/>
      <c r="AF2" s="502" t="s">
        <v>189</v>
      </c>
      <c r="AG2" s="503"/>
      <c r="AH2" s="503"/>
      <c r="AI2" s="503"/>
      <c r="AJ2" s="503"/>
      <c r="AK2" s="504"/>
      <c r="AL2" s="499" t="s">
        <v>126</v>
      </c>
      <c r="AM2" s="500"/>
      <c r="AN2" s="500"/>
      <c r="AO2" s="501"/>
    </row>
    <row r="3" spans="1:42" s="47" customFormat="1" ht="135" customHeight="1" thickBot="1">
      <c r="A3" s="487"/>
      <c r="B3" s="139" t="s">
        <v>74</v>
      </c>
      <c r="C3" s="144" t="s">
        <v>450</v>
      </c>
      <c r="D3" s="140" t="s">
        <v>235</v>
      </c>
      <c r="E3" s="140" t="s">
        <v>1057</v>
      </c>
      <c r="F3" s="57" t="s">
        <v>886</v>
      </c>
      <c r="G3" s="58" t="s">
        <v>348</v>
      </c>
      <c r="H3" s="59" t="s">
        <v>469</v>
      </c>
      <c r="I3" s="60" t="s">
        <v>384</v>
      </c>
      <c r="J3" s="60" t="s">
        <v>390</v>
      </c>
      <c r="K3" s="60" t="s">
        <v>345</v>
      </c>
      <c r="L3" s="60" t="s">
        <v>509</v>
      </c>
      <c r="M3" s="60" t="s">
        <v>428</v>
      </c>
      <c r="N3" s="60" t="s">
        <v>92</v>
      </c>
      <c r="O3" s="61" t="s">
        <v>161</v>
      </c>
      <c r="P3" s="59" t="s">
        <v>2262</v>
      </c>
      <c r="Q3" s="62" t="s">
        <v>192</v>
      </c>
      <c r="R3" s="63" t="s">
        <v>514</v>
      </c>
      <c r="S3" s="63" t="s">
        <v>220</v>
      </c>
      <c r="T3" s="64" t="s">
        <v>425</v>
      </c>
      <c r="U3" s="64" t="s">
        <v>504</v>
      </c>
      <c r="V3" s="64" t="s">
        <v>433</v>
      </c>
      <c r="W3" s="64" t="s">
        <v>432</v>
      </c>
      <c r="X3" s="65" t="s">
        <v>156</v>
      </c>
      <c r="Y3" s="66" t="s">
        <v>219</v>
      </c>
      <c r="Z3" s="67" t="s">
        <v>55</v>
      </c>
      <c r="AA3" s="67" t="s">
        <v>510</v>
      </c>
      <c r="AB3" s="67" t="s">
        <v>498</v>
      </c>
      <c r="AC3" s="67" t="s">
        <v>499</v>
      </c>
      <c r="AD3" s="68" t="s">
        <v>80</v>
      </c>
      <c r="AE3" s="69" t="s">
        <v>81</v>
      </c>
      <c r="AF3" s="70" t="s">
        <v>112</v>
      </c>
      <c r="AG3" s="71" t="s">
        <v>82</v>
      </c>
      <c r="AH3" s="71" t="s">
        <v>544</v>
      </c>
      <c r="AI3" s="71" t="s">
        <v>545</v>
      </c>
      <c r="AJ3" s="71" t="s">
        <v>488</v>
      </c>
      <c r="AK3" s="72" t="s">
        <v>81</v>
      </c>
      <c r="AL3" s="66" t="s">
        <v>90</v>
      </c>
      <c r="AM3" s="67" t="s">
        <v>91</v>
      </c>
      <c r="AN3" s="67" t="s">
        <v>239</v>
      </c>
      <c r="AO3" s="73" t="s">
        <v>240</v>
      </c>
      <c r="AP3" s="74"/>
    </row>
    <row r="4" spans="1:41" ht="144">
      <c r="A4" s="118">
        <v>1</v>
      </c>
      <c r="B4" s="119" t="s">
        <v>304</v>
      </c>
      <c r="C4" s="119" t="s">
        <v>481</v>
      </c>
      <c r="D4" s="119" t="s">
        <v>382</v>
      </c>
      <c r="E4" s="119" t="s">
        <v>1099</v>
      </c>
      <c r="F4" s="119" t="s">
        <v>291</v>
      </c>
      <c r="G4" s="120">
        <v>2995779325</v>
      </c>
      <c r="H4" s="119" t="s">
        <v>486</v>
      </c>
      <c r="I4" s="127"/>
      <c r="J4" s="119"/>
      <c r="K4" s="119"/>
      <c r="L4" s="119"/>
      <c r="M4" s="119"/>
      <c r="N4" s="119" t="s">
        <v>590</v>
      </c>
      <c r="O4" s="119"/>
      <c r="P4" s="128" t="s">
        <v>173</v>
      </c>
      <c r="Q4" s="119"/>
      <c r="R4" s="124">
        <v>2995779325</v>
      </c>
      <c r="S4" s="124">
        <v>2995779325</v>
      </c>
      <c r="T4" s="124">
        <f>R4-S4</f>
        <v>0</v>
      </c>
      <c r="U4" s="119"/>
      <c r="V4" s="119"/>
      <c r="W4" s="124">
        <f>+S4+U4+V4</f>
        <v>2995779325</v>
      </c>
      <c r="X4" s="119"/>
      <c r="Y4" s="119"/>
      <c r="Z4" s="119" t="s">
        <v>163</v>
      </c>
      <c r="AA4" s="119" t="s">
        <v>164</v>
      </c>
      <c r="AB4" s="127">
        <v>41185</v>
      </c>
      <c r="AC4" s="127">
        <v>41228</v>
      </c>
      <c r="AD4" s="119" t="s">
        <v>369</v>
      </c>
      <c r="AE4" s="119"/>
      <c r="AF4" s="119" t="s">
        <v>370</v>
      </c>
      <c r="AG4" s="127">
        <v>41386</v>
      </c>
      <c r="AH4" s="127">
        <v>41386</v>
      </c>
      <c r="AI4" s="119">
        <v>300</v>
      </c>
      <c r="AJ4" s="127">
        <v>41682</v>
      </c>
      <c r="AK4" s="119" t="s">
        <v>855</v>
      </c>
      <c r="AL4" s="119">
        <v>2009</v>
      </c>
      <c r="AM4" s="119">
        <v>2010</v>
      </c>
      <c r="AN4" s="119" t="s">
        <v>711</v>
      </c>
      <c r="AO4" s="119" t="s">
        <v>411</v>
      </c>
    </row>
    <row r="5" spans="1:41" ht="180">
      <c r="A5" s="90">
        <v>2</v>
      </c>
      <c r="B5" s="13" t="s">
        <v>506</v>
      </c>
      <c r="C5" s="13" t="s">
        <v>127</v>
      </c>
      <c r="D5" s="13" t="s">
        <v>24</v>
      </c>
      <c r="E5" s="13" t="s">
        <v>1316</v>
      </c>
      <c r="F5" s="13" t="s">
        <v>154</v>
      </c>
      <c r="G5" s="17">
        <v>38607000</v>
      </c>
      <c r="H5" s="13" t="s">
        <v>326</v>
      </c>
      <c r="I5" s="13" t="s">
        <v>357</v>
      </c>
      <c r="J5" s="13"/>
      <c r="K5" s="13" t="s">
        <v>366</v>
      </c>
      <c r="L5" s="13"/>
      <c r="M5" s="13"/>
      <c r="N5" s="13"/>
      <c r="O5" s="13"/>
      <c r="P5" s="13" t="s">
        <v>352</v>
      </c>
      <c r="Q5" s="13" t="s">
        <v>2163</v>
      </c>
      <c r="R5" s="13"/>
      <c r="S5" s="13"/>
      <c r="T5" s="95">
        <f>+R5-S5</f>
        <v>0</v>
      </c>
      <c r="U5" s="13"/>
      <c r="V5" s="13"/>
      <c r="W5" s="95">
        <f>+S5+U5+V5</f>
        <v>0</v>
      </c>
      <c r="X5" s="13"/>
      <c r="Y5" s="13"/>
      <c r="Z5" s="13"/>
      <c r="AA5" s="13"/>
      <c r="AB5" s="13"/>
      <c r="AC5" s="13"/>
      <c r="AD5" s="13"/>
      <c r="AE5" s="13"/>
      <c r="AF5" s="13"/>
      <c r="AG5" s="13"/>
      <c r="AH5" s="13"/>
      <c r="AI5" s="13"/>
      <c r="AJ5" s="13"/>
      <c r="AK5" s="13"/>
      <c r="AL5" s="13">
        <v>2011</v>
      </c>
      <c r="AM5" s="13"/>
      <c r="AN5" s="13"/>
      <c r="AO5" s="13" t="s">
        <v>2231</v>
      </c>
    </row>
    <row r="6" spans="1:41" ht="199.5">
      <c r="A6" s="90">
        <v>3</v>
      </c>
      <c r="B6" s="38" t="s">
        <v>76</v>
      </c>
      <c r="C6" s="38" t="s">
        <v>127</v>
      </c>
      <c r="D6" s="38" t="s">
        <v>233</v>
      </c>
      <c r="E6" s="38" t="s">
        <v>1097</v>
      </c>
      <c r="F6" s="38" t="s">
        <v>154</v>
      </c>
      <c r="G6" s="8">
        <v>34343695</v>
      </c>
      <c r="H6" s="38" t="s">
        <v>326</v>
      </c>
      <c r="I6" s="38" t="s">
        <v>4</v>
      </c>
      <c r="J6" s="38" t="s">
        <v>128</v>
      </c>
      <c r="K6" s="38" t="s">
        <v>58</v>
      </c>
      <c r="L6" s="38"/>
      <c r="M6" s="38"/>
      <c r="N6" s="38"/>
      <c r="O6" s="330" t="s">
        <v>1680</v>
      </c>
      <c r="P6" s="5" t="s">
        <v>352</v>
      </c>
      <c r="Q6" s="13" t="s">
        <v>1582</v>
      </c>
      <c r="R6" s="38"/>
      <c r="S6" s="38"/>
      <c r="T6" s="30">
        <f>+R6-S6</f>
        <v>0</v>
      </c>
      <c r="U6" s="38"/>
      <c r="V6" s="38"/>
      <c r="W6" s="30">
        <f>+S6+U6+V6</f>
        <v>0</v>
      </c>
      <c r="X6" s="38"/>
      <c r="Y6" s="38"/>
      <c r="Z6" s="38"/>
      <c r="AA6" s="38"/>
      <c r="AB6" s="38"/>
      <c r="AC6" s="38"/>
      <c r="AD6" s="38"/>
      <c r="AE6" s="38"/>
      <c r="AF6" s="38"/>
      <c r="AG6" s="38"/>
      <c r="AH6" s="38"/>
      <c r="AI6" s="38"/>
      <c r="AJ6" s="38"/>
      <c r="AK6" s="38"/>
      <c r="AL6" s="38">
        <v>2011</v>
      </c>
      <c r="AM6" s="38"/>
      <c r="AN6" s="38"/>
      <c r="AO6" s="38" t="s">
        <v>352</v>
      </c>
    </row>
    <row r="7" spans="1:41" ht="180">
      <c r="A7" s="90">
        <v>4</v>
      </c>
      <c r="B7" s="38" t="s">
        <v>304</v>
      </c>
      <c r="C7" s="38" t="s">
        <v>541</v>
      </c>
      <c r="D7" s="38" t="s">
        <v>149</v>
      </c>
      <c r="E7" s="38" t="s">
        <v>1097</v>
      </c>
      <c r="F7" s="38" t="s">
        <v>409</v>
      </c>
      <c r="G7" s="8">
        <v>31909780</v>
      </c>
      <c r="H7" s="38" t="s">
        <v>78</v>
      </c>
      <c r="I7" s="5" t="s">
        <v>436</v>
      </c>
      <c r="J7" s="38" t="s">
        <v>77</v>
      </c>
      <c r="K7" s="38" t="s">
        <v>299</v>
      </c>
      <c r="L7" s="38"/>
      <c r="M7" s="38"/>
      <c r="N7" s="38"/>
      <c r="O7" s="38"/>
      <c r="P7" s="38" t="s">
        <v>352</v>
      </c>
      <c r="Q7" s="38"/>
      <c r="R7" s="38"/>
      <c r="S7" s="38"/>
      <c r="T7" s="30">
        <f>+R7-S7</f>
        <v>0</v>
      </c>
      <c r="U7" s="38"/>
      <c r="V7" s="38"/>
      <c r="W7" s="30">
        <f>+S7+U7+V7</f>
        <v>0</v>
      </c>
      <c r="X7" s="38"/>
      <c r="Y7" s="38"/>
      <c r="Z7" s="38"/>
      <c r="AA7" s="38"/>
      <c r="AB7" s="38"/>
      <c r="AC7" s="38"/>
      <c r="AD7" s="38"/>
      <c r="AE7" s="38"/>
      <c r="AF7" s="38"/>
      <c r="AG7" s="38"/>
      <c r="AH7" s="38"/>
      <c r="AI7" s="38"/>
      <c r="AJ7" s="38"/>
      <c r="AK7" s="38"/>
      <c r="AL7" s="38" t="s">
        <v>118</v>
      </c>
      <c r="AM7" s="38"/>
      <c r="AN7" s="38"/>
      <c r="AO7" s="38" t="s">
        <v>352</v>
      </c>
    </row>
    <row r="8" spans="1:41" ht="156">
      <c r="A8" s="118">
        <v>5</v>
      </c>
      <c r="B8" s="119" t="s">
        <v>76</v>
      </c>
      <c r="C8" s="119"/>
      <c r="D8" s="119" t="s">
        <v>306</v>
      </c>
      <c r="E8" s="119"/>
      <c r="F8" s="410" t="s">
        <v>1212</v>
      </c>
      <c r="G8" s="120">
        <v>38000000</v>
      </c>
      <c r="H8" s="119" t="s">
        <v>1198</v>
      </c>
      <c r="I8" s="119" t="s">
        <v>1238</v>
      </c>
      <c r="J8" s="119" t="s">
        <v>272</v>
      </c>
      <c r="K8" s="127">
        <v>41934</v>
      </c>
      <c r="L8" s="119" t="s">
        <v>1717</v>
      </c>
      <c r="M8" s="128" t="s">
        <v>386</v>
      </c>
      <c r="N8" s="119"/>
      <c r="O8" s="119" t="s">
        <v>533</v>
      </c>
      <c r="P8" s="119" t="s">
        <v>173</v>
      </c>
      <c r="Q8" s="119" t="s">
        <v>1583</v>
      </c>
      <c r="R8" s="120">
        <v>38000000</v>
      </c>
      <c r="S8" s="120">
        <v>34510000</v>
      </c>
      <c r="T8" s="124">
        <f>+R8-S8</f>
        <v>3490000</v>
      </c>
      <c r="U8" s="119"/>
      <c r="V8" s="119"/>
      <c r="W8" s="124">
        <f>+S8+U8+V8</f>
        <v>34510000</v>
      </c>
      <c r="X8" s="119"/>
      <c r="Y8" s="119"/>
      <c r="Z8" s="119" t="s">
        <v>1803</v>
      </c>
      <c r="AA8" s="119" t="s">
        <v>1801</v>
      </c>
      <c r="AB8" s="127">
        <v>42223</v>
      </c>
      <c r="AC8" s="127">
        <v>42233</v>
      </c>
      <c r="AD8" s="119" t="s">
        <v>1844</v>
      </c>
      <c r="AE8" s="119"/>
      <c r="AF8" s="119"/>
      <c r="AG8" s="119"/>
      <c r="AH8" s="119"/>
      <c r="AI8" s="119"/>
      <c r="AJ8" s="127">
        <v>42347</v>
      </c>
      <c r="AK8" s="119"/>
      <c r="AL8" s="119" t="s">
        <v>1003</v>
      </c>
      <c r="AM8" s="119">
        <v>2015</v>
      </c>
      <c r="AN8" s="119">
        <v>2015</v>
      </c>
      <c r="AO8" s="119" t="s">
        <v>411</v>
      </c>
    </row>
    <row r="9" spans="1:41" ht="60">
      <c r="A9" s="90">
        <v>6</v>
      </c>
      <c r="B9" s="38" t="s">
        <v>304</v>
      </c>
      <c r="C9" s="38" t="s">
        <v>408</v>
      </c>
      <c r="D9" s="38" t="s">
        <v>286</v>
      </c>
      <c r="E9" s="38" t="s">
        <v>1098</v>
      </c>
      <c r="F9" s="38" t="s">
        <v>221</v>
      </c>
      <c r="G9" s="8">
        <v>18771171</v>
      </c>
      <c r="H9" s="38" t="s">
        <v>57</v>
      </c>
      <c r="I9" s="38" t="s">
        <v>234</v>
      </c>
      <c r="J9" s="38" t="s">
        <v>288</v>
      </c>
      <c r="K9" s="38" t="s">
        <v>283</v>
      </c>
      <c r="L9" s="38"/>
      <c r="M9" s="38"/>
      <c r="N9" s="38"/>
      <c r="O9" s="38"/>
      <c r="P9" s="38" t="s">
        <v>352</v>
      </c>
      <c r="Q9" s="38" t="s">
        <v>1584</v>
      </c>
      <c r="R9" s="38"/>
      <c r="S9" s="38"/>
      <c r="T9" s="91"/>
      <c r="U9" s="38"/>
      <c r="V9" s="38"/>
      <c r="W9" s="91"/>
      <c r="X9" s="38"/>
      <c r="Y9" s="38"/>
      <c r="Z9" s="38"/>
      <c r="AA9" s="38"/>
      <c r="AB9" s="38"/>
      <c r="AC9" s="38"/>
      <c r="AD9" s="38"/>
      <c r="AE9" s="38"/>
      <c r="AF9" s="38"/>
      <c r="AG9" s="38"/>
      <c r="AH9" s="38"/>
      <c r="AI9" s="38"/>
      <c r="AJ9" s="38"/>
      <c r="AK9" s="38"/>
      <c r="AL9" s="38">
        <v>2012</v>
      </c>
      <c r="AM9" s="38"/>
      <c r="AN9" s="38"/>
      <c r="AO9" s="38" t="s">
        <v>352</v>
      </c>
    </row>
    <row r="10" spans="1:41" ht="78.75" customHeight="1">
      <c r="A10" s="118">
        <v>7</v>
      </c>
      <c r="B10" s="119" t="s">
        <v>76</v>
      </c>
      <c r="C10" s="119"/>
      <c r="D10" s="119" t="s">
        <v>629</v>
      </c>
      <c r="E10" s="119"/>
      <c r="F10" s="119" t="s">
        <v>814</v>
      </c>
      <c r="G10" s="120">
        <v>111999999</v>
      </c>
      <c r="H10" s="119" t="s">
        <v>631</v>
      </c>
      <c r="I10" s="119"/>
      <c r="J10" s="119"/>
      <c r="K10" s="119"/>
      <c r="L10" s="119"/>
      <c r="M10" s="119"/>
      <c r="N10" s="119"/>
      <c r="O10" s="119"/>
      <c r="P10" s="119"/>
      <c r="Q10" s="119" t="s">
        <v>1581</v>
      </c>
      <c r="R10" s="120">
        <v>111999999</v>
      </c>
      <c r="S10" s="120">
        <v>111999999</v>
      </c>
      <c r="T10" s="124">
        <f>R10-S10</f>
        <v>0</v>
      </c>
      <c r="U10" s="119"/>
      <c r="V10" s="120"/>
      <c r="W10" s="124">
        <f>S10+U10+V10</f>
        <v>111999999</v>
      </c>
      <c r="X10" s="119"/>
      <c r="Y10" s="119"/>
      <c r="Z10" s="119" t="s">
        <v>815</v>
      </c>
      <c r="AA10" s="119" t="s">
        <v>816</v>
      </c>
      <c r="AB10" s="127">
        <v>41424</v>
      </c>
      <c r="AC10" s="127">
        <v>41458</v>
      </c>
      <c r="AD10" s="119" t="s">
        <v>630</v>
      </c>
      <c r="AE10" s="119"/>
      <c r="AF10" s="119" t="s">
        <v>257</v>
      </c>
      <c r="AG10" s="127">
        <v>41606</v>
      </c>
      <c r="AH10" s="127">
        <v>41606</v>
      </c>
      <c r="AI10" s="119" t="s">
        <v>883</v>
      </c>
      <c r="AJ10" s="127" t="s">
        <v>1346</v>
      </c>
      <c r="AK10" s="119" t="s">
        <v>844</v>
      </c>
      <c r="AL10" s="119">
        <v>2013</v>
      </c>
      <c r="AM10" s="119">
        <v>2013</v>
      </c>
      <c r="AN10" s="119" t="s">
        <v>711</v>
      </c>
      <c r="AO10" s="119" t="s">
        <v>411</v>
      </c>
    </row>
  </sheetData>
  <sheetProtection password="E9CF" sheet="1" objects="1" scenarios="1" selectLockedCells="1" autoFilter="0" selectUnlockedCells="1"/>
  <autoFilter ref="A3:AP10"/>
  <mergeCells count="9">
    <mergeCell ref="Y2:AE2"/>
    <mergeCell ref="AF2:AK2"/>
    <mergeCell ref="AL2:AO2"/>
    <mergeCell ref="A1:Q1"/>
    <mergeCell ref="A2:A3"/>
    <mergeCell ref="B2:C2"/>
    <mergeCell ref="D2:F2"/>
    <mergeCell ref="R2:X2"/>
    <mergeCell ref="G2:Q2"/>
  </mergeCells>
  <printOptions/>
  <pageMargins left="0.75" right="0.75" top="1" bottom="1" header="0" footer="0"/>
  <pageSetup horizontalDpi="600" verticalDpi="600" orientation="portrait" paperSize="14" r:id="rId3"/>
  <legacyDrawing r:id="rId2"/>
</worksheet>
</file>

<file path=xl/worksheets/sheet4.xml><?xml version="1.0" encoding="utf-8"?>
<worksheet xmlns="http://schemas.openxmlformats.org/spreadsheetml/2006/main" xmlns:r="http://schemas.openxmlformats.org/officeDocument/2006/relationships">
  <dimension ref="A1:AO59"/>
  <sheetViews>
    <sheetView showGridLines="0" zoomScale="80" zoomScaleNormal="80" zoomScaleSheetLayoutView="64" workbookViewId="0" topLeftCell="A1">
      <selection activeCell="A1" sqref="A1:Q1"/>
    </sheetView>
  </sheetViews>
  <sheetFormatPr defaultColWidth="11.421875" defaultRowHeight="12.75"/>
  <cols>
    <col min="1" max="1" width="3.00390625" style="34" customWidth="1"/>
    <col min="2" max="2" width="13.8515625" style="34" customWidth="1"/>
    <col min="3" max="3" width="14.57421875" style="34" customWidth="1"/>
    <col min="4" max="5" width="22.57421875" style="34" customWidth="1"/>
    <col min="6" max="6" width="26.7109375" style="34" customWidth="1"/>
    <col min="7" max="7" width="21.421875" style="34" bestFit="1" customWidth="1"/>
    <col min="8" max="8" width="21.7109375" style="34" customWidth="1"/>
    <col min="9" max="9" width="24.140625" style="34" customWidth="1"/>
    <col min="10" max="10" width="24.8515625" style="34" customWidth="1"/>
    <col min="11" max="11" width="16.8515625" style="34" customWidth="1"/>
    <col min="12" max="12" width="16.28125" style="34" customWidth="1"/>
    <col min="13" max="13" width="33.421875" style="34" customWidth="1"/>
    <col min="14" max="14" width="36.57421875" style="34" customWidth="1"/>
    <col min="15" max="15" width="34.8515625" style="34" customWidth="1"/>
    <col min="16" max="16" width="25.7109375" style="34" customWidth="1"/>
    <col min="17" max="18" width="27.421875" style="34" customWidth="1"/>
    <col min="19" max="20" width="15.8515625" style="34" customWidth="1"/>
    <col min="21" max="21" width="14.00390625" style="34" customWidth="1"/>
    <col min="22" max="22" width="14.28125" style="34" customWidth="1"/>
    <col min="23" max="23" width="15.421875" style="34" customWidth="1"/>
    <col min="24" max="24" width="23.8515625" style="34" customWidth="1"/>
    <col min="25" max="25" width="17.421875" style="34" customWidth="1"/>
    <col min="26" max="26" width="13.8515625" style="34" customWidth="1"/>
    <col min="27" max="27" width="12.57421875" style="34" customWidth="1"/>
    <col min="28" max="29" width="11.421875" style="34" customWidth="1"/>
    <col min="30" max="30" width="15.28125" style="34" customWidth="1"/>
    <col min="31" max="31" width="46.140625" style="34" customWidth="1"/>
    <col min="32" max="32" width="15.57421875" style="34" customWidth="1"/>
    <col min="33" max="33" width="16.8515625" style="34" customWidth="1"/>
    <col min="34" max="34" width="11.421875" style="34" customWidth="1"/>
    <col min="35" max="35" width="15.57421875" style="34" customWidth="1"/>
    <col min="36" max="36" width="12.7109375" style="34" customWidth="1"/>
    <col min="37" max="37" width="61.00390625" style="34" customWidth="1"/>
    <col min="38" max="38" width="13.8515625" style="34" customWidth="1"/>
    <col min="39" max="39" width="14.00390625" style="34" customWidth="1"/>
    <col min="40" max="40" width="13.00390625" style="34" customWidth="1"/>
    <col min="41" max="41" width="23.140625" style="34" customWidth="1"/>
    <col min="42" max="16384" width="11.421875" style="102" customWidth="1"/>
  </cols>
  <sheetData>
    <row r="1" spans="1:18" ht="13.5" customHeight="1" thickBot="1">
      <c r="A1" s="535" t="s">
        <v>132</v>
      </c>
      <c r="B1" s="536"/>
      <c r="C1" s="536"/>
      <c r="D1" s="536"/>
      <c r="E1" s="536"/>
      <c r="F1" s="536"/>
      <c r="G1" s="536"/>
      <c r="H1" s="536"/>
      <c r="I1" s="536"/>
      <c r="J1" s="536"/>
      <c r="K1" s="536"/>
      <c r="L1" s="536"/>
      <c r="M1" s="536"/>
      <c r="N1" s="536"/>
      <c r="O1" s="536"/>
      <c r="P1" s="536"/>
      <c r="Q1" s="537"/>
      <c r="R1" s="79"/>
    </row>
    <row r="2" spans="1:41" ht="61.5" customHeight="1" thickBot="1">
      <c r="A2" s="538"/>
      <c r="B2" s="492" t="s">
        <v>267</v>
      </c>
      <c r="C2" s="489"/>
      <c r="D2" s="342" t="s">
        <v>266</v>
      </c>
      <c r="E2" s="343"/>
      <c r="F2" s="343"/>
      <c r="G2" s="532" t="s">
        <v>155</v>
      </c>
      <c r="H2" s="533"/>
      <c r="I2" s="533"/>
      <c r="J2" s="533"/>
      <c r="K2" s="533"/>
      <c r="L2" s="533"/>
      <c r="M2" s="533"/>
      <c r="N2" s="533"/>
      <c r="O2" s="533"/>
      <c r="P2" s="533"/>
      <c r="Q2" s="534"/>
      <c r="R2" s="529" t="s">
        <v>187</v>
      </c>
      <c r="S2" s="530"/>
      <c r="T2" s="530"/>
      <c r="U2" s="530"/>
      <c r="V2" s="530"/>
      <c r="W2" s="530"/>
      <c r="X2" s="531"/>
      <c r="Y2" s="499" t="s">
        <v>188</v>
      </c>
      <c r="Z2" s="500"/>
      <c r="AA2" s="500"/>
      <c r="AB2" s="500"/>
      <c r="AC2" s="500"/>
      <c r="AD2" s="500"/>
      <c r="AE2" s="501"/>
      <c r="AF2" s="502" t="s">
        <v>189</v>
      </c>
      <c r="AG2" s="503"/>
      <c r="AH2" s="503"/>
      <c r="AI2" s="503"/>
      <c r="AJ2" s="503"/>
      <c r="AK2" s="503"/>
      <c r="AL2" s="528" t="s">
        <v>126</v>
      </c>
      <c r="AM2" s="528"/>
      <c r="AN2" s="528"/>
      <c r="AO2" s="528"/>
    </row>
    <row r="3" spans="1:41" ht="120">
      <c r="A3" s="539"/>
      <c r="B3" s="54" t="s">
        <v>74</v>
      </c>
      <c r="C3" s="55" t="s">
        <v>450</v>
      </c>
      <c r="D3" s="56" t="s">
        <v>235</v>
      </c>
      <c r="E3" s="140" t="s">
        <v>1057</v>
      </c>
      <c r="F3" s="57" t="s">
        <v>268</v>
      </c>
      <c r="G3" s="58" t="s">
        <v>348</v>
      </c>
      <c r="H3" s="59" t="s">
        <v>469</v>
      </c>
      <c r="I3" s="60" t="s">
        <v>384</v>
      </c>
      <c r="J3" s="60" t="s">
        <v>390</v>
      </c>
      <c r="K3" s="60" t="s">
        <v>345</v>
      </c>
      <c r="L3" s="60" t="s">
        <v>509</v>
      </c>
      <c r="M3" s="60" t="s">
        <v>428</v>
      </c>
      <c r="N3" s="60" t="s">
        <v>97</v>
      </c>
      <c r="O3" s="62" t="s">
        <v>161</v>
      </c>
      <c r="P3" s="59" t="s">
        <v>2263</v>
      </c>
      <c r="Q3" s="62" t="s">
        <v>192</v>
      </c>
      <c r="R3" s="63" t="s">
        <v>514</v>
      </c>
      <c r="S3" s="63" t="s">
        <v>220</v>
      </c>
      <c r="T3" s="64" t="s">
        <v>425</v>
      </c>
      <c r="U3" s="64" t="s">
        <v>504</v>
      </c>
      <c r="V3" s="64" t="s">
        <v>433</v>
      </c>
      <c r="W3" s="85" t="s">
        <v>432</v>
      </c>
      <c r="X3" s="65" t="s">
        <v>156</v>
      </c>
      <c r="Y3" s="66" t="s">
        <v>219</v>
      </c>
      <c r="Z3" s="67" t="s">
        <v>55</v>
      </c>
      <c r="AA3" s="67" t="s">
        <v>510</v>
      </c>
      <c r="AB3" s="67" t="s">
        <v>498</v>
      </c>
      <c r="AC3" s="67" t="s">
        <v>499</v>
      </c>
      <c r="AD3" s="68" t="s">
        <v>80</v>
      </c>
      <c r="AE3" s="69" t="s">
        <v>81</v>
      </c>
      <c r="AF3" s="70" t="s">
        <v>112</v>
      </c>
      <c r="AG3" s="71" t="s">
        <v>82</v>
      </c>
      <c r="AH3" s="71" t="s">
        <v>544</v>
      </c>
      <c r="AI3" s="71" t="s">
        <v>545</v>
      </c>
      <c r="AJ3" s="71" t="s">
        <v>488</v>
      </c>
      <c r="AK3" s="80" t="s">
        <v>81</v>
      </c>
      <c r="AL3" s="81" t="s">
        <v>90</v>
      </c>
      <c r="AM3" s="81" t="s">
        <v>91</v>
      </c>
      <c r="AN3" s="81" t="s">
        <v>239</v>
      </c>
      <c r="AO3" s="81" t="s">
        <v>240</v>
      </c>
    </row>
    <row r="4" spans="1:41" s="103" customFormat="1" ht="409.5">
      <c r="A4" s="38">
        <v>1</v>
      </c>
      <c r="B4" s="38" t="s">
        <v>247</v>
      </c>
      <c r="C4" s="38" t="s">
        <v>1702</v>
      </c>
      <c r="D4" s="5" t="s">
        <v>183</v>
      </c>
      <c r="E4" s="5" t="s">
        <v>1100</v>
      </c>
      <c r="F4" s="5" t="s">
        <v>2181</v>
      </c>
      <c r="G4" s="105">
        <v>3201229000</v>
      </c>
      <c r="H4" s="38" t="s">
        <v>204</v>
      </c>
      <c r="I4" s="38" t="s">
        <v>274</v>
      </c>
      <c r="J4" s="38" t="s">
        <v>64</v>
      </c>
      <c r="K4" s="38" t="s">
        <v>462</v>
      </c>
      <c r="L4" s="14">
        <v>40555</v>
      </c>
      <c r="M4" s="93" t="s">
        <v>2228</v>
      </c>
      <c r="N4" s="92" t="s">
        <v>2185</v>
      </c>
      <c r="O4" s="93" t="s">
        <v>452</v>
      </c>
      <c r="P4" s="38" t="s">
        <v>173</v>
      </c>
      <c r="Q4" s="16"/>
      <c r="R4" s="8">
        <v>3201229000</v>
      </c>
      <c r="S4" s="8">
        <v>3062152308</v>
      </c>
      <c r="T4" s="37">
        <f>R4-S4</f>
        <v>139076692</v>
      </c>
      <c r="U4" s="42">
        <v>229981849</v>
      </c>
      <c r="V4" s="8">
        <v>3027167</v>
      </c>
      <c r="W4" s="37">
        <f>S4+U4+V4</f>
        <v>3295161324</v>
      </c>
      <c r="X4" s="5" t="s">
        <v>473</v>
      </c>
      <c r="Y4" s="5" t="s">
        <v>471</v>
      </c>
      <c r="Z4" s="5" t="s">
        <v>236</v>
      </c>
      <c r="AA4" s="5" t="s">
        <v>2091</v>
      </c>
      <c r="AB4" s="7" t="s">
        <v>2089</v>
      </c>
      <c r="AC4" s="7" t="s">
        <v>2090</v>
      </c>
      <c r="AD4" s="5" t="s">
        <v>312</v>
      </c>
      <c r="AE4" s="133" t="s">
        <v>2189</v>
      </c>
      <c r="AF4" s="38" t="s">
        <v>324</v>
      </c>
      <c r="AG4" s="7">
        <v>41135</v>
      </c>
      <c r="AH4" s="7">
        <v>41135</v>
      </c>
      <c r="AI4" s="5" t="s">
        <v>1517</v>
      </c>
      <c r="AJ4" s="7" t="s">
        <v>2187</v>
      </c>
      <c r="AK4" s="82" t="s">
        <v>2188</v>
      </c>
      <c r="AL4" s="38">
        <v>2011</v>
      </c>
      <c r="AM4" s="5">
        <v>2011</v>
      </c>
      <c r="AN4" s="5" t="s">
        <v>1404</v>
      </c>
      <c r="AO4" s="38" t="s">
        <v>411</v>
      </c>
    </row>
    <row r="5" spans="1:41" s="103" customFormat="1" ht="285" customHeight="1">
      <c r="A5" s="38">
        <v>2</v>
      </c>
      <c r="B5" s="38" t="s">
        <v>247</v>
      </c>
      <c r="C5" s="38" t="s">
        <v>2088</v>
      </c>
      <c r="D5" s="5" t="s">
        <v>2087</v>
      </c>
      <c r="E5" s="5" t="s">
        <v>1100</v>
      </c>
      <c r="F5" s="5" t="s">
        <v>2180</v>
      </c>
      <c r="G5" s="105">
        <v>207973089</v>
      </c>
      <c r="H5" s="38" t="s">
        <v>204</v>
      </c>
      <c r="I5" s="38"/>
      <c r="J5" s="38"/>
      <c r="K5" s="38"/>
      <c r="L5" s="14"/>
      <c r="M5" s="93" t="s">
        <v>2271</v>
      </c>
      <c r="N5" s="92" t="s">
        <v>2184</v>
      </c>
      <c r="O5" s="93"/>
      <c r="P5" s="38" t="s">
        <v>173</v>
      </c>
      <c r="Q5" s="16"/>
      <c r="R5" s="8">
        <v>207973089</v>
      </c>
      <c r="S5" s="8">
        <v>134125125</v>
      </c>
      <c r="T5" s="37">
        <f>R5-S5</f>
        <v>73847964</v>
      </c>
      <c r="U5" s="42"/>
      <c r="V5" s="8"/>
      <c r="W5" s="37">
        <f>S5-U5+V5</f>
        <v>134125125</v>
      </c>
      <c r="X5" s="5"/>
      <c r="Y5" s="5" t="s">
        <v>2182</v>
      </c>
      <c r="Z5" s="5" t="s">
        <v>236</v>
      </c>
      <c r="AA5" s="5" t="s">
        <v>2183</v>
      </c>
      <c r="AB5" s="7">
        <v>42188</v>
      </c>
      <c r="AC5" s="7">
        <v>42209</v>
      </c>
      <c r="AD5" s="5" t="s">
        <v>2092</v>
      </c>
      <c r="AE5" s="133" t="s">
        <v>2186</v>
      </c>
      <c r="AF5" s="38" t="s">
        <v>380</v>
      </c>
      <c r="AG5" s="7"/>
      <c r="AH5" s="7">
        <v>42312</v>
      </c>
      <c r="AI5" s="5" t="s">
        <v>2229</v>
      </c>
      <c r="AJ5" s="7" t="s">
        <v>2230</v>
      </c>
      <c r="AK5" s="82" t="s">
        <v>2272</v>
      </c>
      <c r="AL5" s="38">
        <v>2011</v>
      </c>
      <c r="AM5" s="5">
        <v>2011</v>
      </c>
      <c r="AN5" s="5" t="s">
        <v>1623</v>
      </c>
      <c r="AO5" s="38" t="s">
        <v>411</v>
      </c>
    </row>
    <row r="6" spans="1:41" s="103" customFormat="1" ht="156">
      <c r="A6" s="325">
        <v>3</v>
      </c>
      <c r="B6" s="325" t="s">
        <v>143</v>
      </c>
      <c r="C6" s="325" t="s">
        <v>292</v>
      </c>
      <c r="D6" s="325" t="s">
        <v>129</v>
      </c>
      <c r="E6" s="325"/>
      <c r="F6" s="325" t="s">
        <v>403</v>
      </c>
      <c r="G6" s="328">
        <v>679687000</v>
      </c>
      <c r="H6" s="325" t="s">
        <v>375</v>
      </c>
      <c r="I6" s="325" t="s">
        <v>591</v>
      </c>
      <c r="J6" s="325"/>
      <c r="K6" s="325" t="s">
        <v>565</v>
      </c>
      <c r="L6" s="325"/>
      <c r="M6" s="325"/>
      <c r="N6" s="325"/>
      <c r="O6" s="325" t="s">
        <v>178</v>
      </c>
      <c r="P6" s="325" t="s">
        <v>173</v>
      </c>
      <c r="Q6" s="325" t="s">
        <v>374</v>
      </c>
      <c r="R6" s="326">
        <v>678686000</v>
      </c>
      <c r="S6" s="326">
        <v>621983667</v>
      </c>
      <c r="T6" s="326">
        <f>R6-S6</f>
        <v>56702333</v>
      </c>
      <c r="U6" s="325"/>
      <c r="V6" s="325"/>
      <c r="W6" s="327">
        <f>S6+U6+V6</f>
        <v>621983667</v>
      </c>
      <c r="X6" s="325" t="s">
        <v>708</v>
      </c>
      <c r="Y6" s="325" t="s">
        <v>556</v>
      </c>
      <c r="Z6" s="325" t="s">
        <v>556</v>
      </c>
      <c r="AA6" s="325" t="s">
        <v>604</v>
      </c>
      <c r="AB6" s="329">
        <v>41459</v>
      </c>
      <c r="AC6" s="329">
        <v>41485</v>
      </c>
      <c r="AD6" s="325" t="s">
        <v>709</v>
      </c>
      <c r="AE6" s="325"/>
      <c r="AF6" s="325" t="s">
        <v>710</v>
      </c>
      <c r="AG6" s="325"/>
      <c r="AH6" s="325"/>
      <c r="AI6" s="325">
        <v>210</v>
      </c>
      <c r="AJ6" s="325"/>
      <c r="AK6" s="345"/>
      <c r="AL6" s="325">
        <v>2013</v>
      </c>
      <c r="AM6" s="325">
        <v>2013</v>
      </c>
      <c r="AN6" s="325" t="s">
        <v>711</v>
      </c>
      <c r="AO6" s="325" t="s">
        <v>411</v>
      </c>
    </row>
    <row r="7" spans="1:41" s="103" customFormat="1" ht="168">
      <c r="A7" s="292">
        <v>4</v>
      </c>
      <c r="B7" s="292" t="s">
        <v>304</v>
      </c>
      <c r="C7" s="292" t="s">
        <v>301</v>
      </c>
      <c r="D7" s="292" t="s">
        <v>316</v>
      </c>
      <c r="E7" s="292" t="s">
        <v>1109</v>
      </c>
      <c r="F7" s="292" t="s">
        <v>170</v>
      </c>
      <c r="G7" s="280">
        <v>66772710</v>
      </c>
      <c r="H7" s="292" t="s">
        <v>280</v>
      </c>
      <c r="I7" s="292" t="s">
        <v>476</v>
      </c>
      <c r="J7" s="292" t="s">
        <v>186</v>
      </c>
      <c r="K7" s="292"/>
      <c r="L7" s="292"/>
      <c r="M7" s="292" t="s">
        <v>315</v>
      </c>
      <c r="N7" s="292"/>
      <c r="O7" s="292" t="s">
        <v>589</v>
      </c>
      <c r="P7" s="292" t="s">
        <v>1331</v>
      </c>
      <c r="Q7" s="292" t="s">
        <v>1677</v>
      </c>
      <c r="R7" s="292"/>
      <c r="S7" s="292"/>
      <c r="T7" s="292"/>
      <c r="U7" s="292"/>
      <c r="V7" s="292"/>
      <c r="W7" s="292"/>
      <c r="X7" s="292"/>
      <c r="Y7" s="292"/>
      <c r="Z7" s="292"/>
      <c r="AA7" s="292"/>
      <c r="AB7" s="292"/>
      <c r="AC7" s="292"/>
      <c r="AD7" s="292"/>
      <c r="AE7" s="292"/>
      <c r="AF7" s="292"/>
      <c r="AG7" s="292"/>
      <c r="AH7" s="292"/>
      <c r="AI7" s="292"/>
      <c r="AJ7" s="292"/>
      <c r="AK7" s="315"/>
      <c r="AL7" s="292" t="s">
        <v>513</v>
      </c>
      <c r="AM7" s="292"/>
      <c r="AN7" s="292"/>
      <c r="AO7" s="292"/>
    </row>
    <row r="8" spans="1:41" s="103" customFormat="1" ht="336">
      <c r="A8" s="38">
        <v>5</v>
      </c>
      <c r="B8" s="38" t="s">
        <v>143</v>
      </c>
      <c r="C8" s="38" t="s">
        <v>532</v>
      </c>
      <c r="D8" s="5" t="s">
        <v>263</v>
      </c>
      <c r="E8" s="39"/>
      <c r="F8" s="16" t="s">
        <v>562</v>
      </c>
      <c r="G8" s="105">
        <v>49970056</v>
      </c>
      <c r="H8" s="5" t="s">
        <v>588</v>
      </c>
      <c r="I8" s="5" t="s">
        <v>172</v>
      </c>
      <c r="J8" s="5"/>
      <c r="K8" s="7" t="s">
        <v>474</v>
      </c>
      <c r="L8" s="38" t="s">
        <v>166</v>
      </c>
      <c r="M8" s="38"/>
      <c r="N8" s="38"/>
      <c r="O8" s="5"/>
      <c r="P8" s="38" t="s">
        <v>1331</v>
      </c>
      <c r="Q8" s="5" t="s">
        <v>1585</v>
      </c>
      <c r="R8" s="5"/>
      <c r="S8" s="5"/>
      <c r="T8" s="5"/>
      <c r="U8" s="5"/>
      <c r="V8" s="5"/>
      <c r="W8" s="5"/>
      <c r="X8" s="5"/>
      <c r="Y8" s="5"/>
      <c r="Z8" s="5"/>
      <c r="AA8" s="5"/>
      <c r="AB8" s="5"/>
      <c r="AC8" s="5"/>
      <c r="AD8" s="5"/>
      <c r="AE8" s="5"/>
      <c r="AF8" s="38"/>
      <c r="AG8" s="5"/>
      <c r="AH8" s="5"/>
      <c r="AI8" s="5"/>
      <c r="AJ8" s="5"/>
      <c r="AK8" s="82"/>
      <c r="AL8" s="5" t="s">
        <v>1444</v>
      </c>
      <c r="AM8" s="5"/>
      <c r="AN8" s="5"/>
      <c r="AO8" s="5" t="s">
        <v>1331</v>
      </c>
    </row>
    <row r="9" spans="1:41" s="103" customFormat="1" ht="180">
      <c r="A9" s="325">
        <v>6</v>
      </c>
      <c r="B9" s="325" t="s">
        <v>76</v>
      </c>
      <c r="C9" s="347" t="s">
        <v>287</v>
      </c>
      <c r="D9" s="325" t="s">
        <v>423</v>
      </c>
      <c r="E9" s="325"/>
      <c r="F9" s="325" t="s">
        <v>158</v>
      </c>
      <c r="G9" s="328">
        <v>116000000</v>
      </c>
      <c r="H9" s="325" t="s">
        <v>159</v>
      </c>
      <c r="I9" s="329">
        <v>40590</v>
      </c>
      <c r="J9" s="329">
        <v>40598</v>
      </c>
      <c r="K9" s="329" t="s">
        <v>554</v>
      </c>
      <c r="L9" s="325"/>
      <c r="M9" s="325" t="s">
        <v>203</v>
      </c>
      <c r="N9" s="348" t="s">
        <v>472</v>
      </c>
      <c r="O9" s="325" t="s">
        <v>331</v>
      </c>
      <c r="P9" s="325" t="s">
        <v>173</v>
      </c>
      <c r="Q9" s="325"/>
      <c r="R9" s="326">
        <v>116000000</v>
      </c>
      <c r="S9" s="326">
        <v>98300000</v>
      </c>
      <c r="T9" s="327">
        <f>R9-S9</f>
        <v>17700000</v>
      </c>
      <c r="U9" s="325"/>
      <c r="V9" s="325"/>
      <c r="W9" s="325"/>
      <c r="X9" s="325"/>
      <c r="Y9" s="325" t="s">
        <v>424</v>
      </c>
      <c r="Z9" s="325" t="s">
        <v>320</v>
      </c>
      <c r="AA9" s="325" t="s">
        <v>139</v>
      </c>
      <c r="AB9" s="329">
        <v>40787</v>
      </c>
      <c r="AC9" s="329">
        <v>40806</v>
      </c>
      <c r="AD9" s="325" t="s">
        <v>140</v>
      </c>
      <c r="AE9" s="325" t="s">
        <v>555</v>
      </c>
      <c r="AF9" s="325" t="s">
        <v>421</v>
      </c>
      <c r="AG9" s="329">
        <v>40854</v>
      </c>
      <c r="AH9" s="329">
        <v>40854</v>
      </c>
      <c r="AI9" s="325">
        <v>100</v>
      </c>
      <c r="AJ9" s="329">
        <v>41031</v>
      </c>
      <c r="AK9" s="325" t="s">
        <v>538</v>
      </c>
      <c r="AL9" s="325">
        <v>2011</v>
      </c>
      <c r="AM9" s="325">
        <v>2011</v>
      </c>
      <c r="AN9" s="325" t="s">
        <v>990</v>
      </c>
      <c r="AO9" s="325" t="s">
        <v>411</v>
      </c>
    </row>
    <row r="10" spans="1:41" s="103" customFormat="1" ht="228">
      <c r="A10" s="38">
        <v>7</v>
      </c>
      <c r="B10" s="38" t="s">
        <v>76</v>
      </c>
      <c r="C10" s="20" t="s">
        <v>287</v>
      </c>
      <c r="D10" s="38" t="s">
        <v>84</v>
      </c>
      <c r="E10" s="38"/>
      <c r="F10" s="5" t="s">
        <v>98</v>
      </c>
      <c r="G10" s="105">
        <v>41000000</v>
      </c>
      <c r="H10" s="38" t="s">
        <v>159</v>
      </c>
      <c r="I10" s="14">
        <v>40590</v>
      </c>
      <c r="J10" s="14">
        <v>40598</v>
      </c>
      <c r="K10" s="14" t="s">
        <v>600</v>
      </c>
      <c r="L10" s="38"/>
      <c r="M10" s="38" t="s">
        <v>383</v>
      </c>
      <c r="N10" s="19" t="s">
        <v>599</v>
      </c>
      <c r="O10" s="38" t="s">
        <v>152</v>
      </c>
      <c r="P10" s="38" t="s">
        <v>173</v>
      </c>
      <c r="Q10" s="38"/>
      <c r="R10" s="8">
        <v>41000000</v>
      </c>
      <c r="S10" s="8">
        <v>35559000</v>
      </c>
      <c r="T10" s="87">
        <f>R10-S10</f>
        <v>5441000</v>
      </c>
      <c r="U10" s="38"/>
      <c r="V10" s="38"/>
      <c r="W10" s="5"/>
      <c r="X10" s="38"/>
      <c r="Y10" s="38" t="s">
        <v>424</v>
      </c>
      <c r="Z10" s="38" t="s">
        <v>320</v>
      </c>
      <c r="AA10" s="38" t="s">
        <v>321</v>
      </c>
      <c r="AB10" s="14">
        <v>40788</v>
      </c>
      <c r="AC10" s="14">
        <v>40808</v>
      </c>
      <c r="AD10" s="38" t="s">
        <v>138</v>
      </c>
      <c r="AE10" s="38" t="s">
        <v>707</v>
      </c>
      <c r="AF10" s="38" t="s">
        <v>422</v>
      </c>
      <c r="AG10" s="14">
        <v>40858</v>
      </c>
      <c r="AH10" s="14">
        <v>40858</v>
      </c>
      <c r="AI10" s="38" t="s">
        <v>7</v>
      </c>
      <c r="AJ10" s="14">
        <v>41054</v>
      </c>
      <c r="AK10" s="5" t="s">
        <v>1239</v>
      </c>
      <c r="AL10" s="38">
        <v>2011</v>
      </c>
      <c r="AM10" s="38">
        <v>2011</v>
      </c>
      <c r="AN10" s="38" t="s">
        <v>990</v>
      </c>
      <c r="AO10" s="38" t="s">
        <v>411</v>
      </c>
    </row>
    <row r="11" spans="1:41" s="103" customFormat="1" ht="409.5">
      <c r="A11" s="38">
        <v>8</v>
      </c>
      <c r="B11" s="38" t="s">
        <v>304</v>
      </c>
      <c r="C11" s="20" t="s">
        <v>1714</v>
      </c>
      <c r="D11" s="38" t="s">
        <v>868</v>
      </c>
      <c r="E11" s="38" t="s">
        <v>1101</v>
      </c>
      <c r="F11" s="5" t="s">
        <v>238</v>
      </c>
      <c r="G11" s="105">
        <v>827249374</v>
      </c>
      <c r="H11" s="38" t="s">
        <v>279</v>
      </c>
      <c r="I11" s="14" t="s">
        <v>427</v>
      </c>
      <c r="J11" s="38" t="s">
        <v>106</v>
      </c>
      <c r="K11" s="38" t="s">
        <v>564</v>
      </c>
      <c r="L11" s="38" t="s">
        <v>1160</v>
      </c>
      <c r="M11" s="38" t="s">
        <v>2280</v>
      </c>
      <c r="N11" s="38" t="s">
        <v>1715</v>
      </c>
      <c r="O11" s="38" t="s">
        <v>296</v>
      </c>
      <c r="P11" s="38" t="s">
        <v>173</v>
      </c>
      <c r="Q11" s="38"/>
      <c r="R11" s="31">
        <v>861810000</v>
      </c>
      <c r="S11" s="31">
        <v>836772820</v>
      </c>
      <c r="T11" s="37">
        <f>R11-S11</f>
        <v>25037180</v>
      </c>
      <c r="U11" s="5"/>
      <c r="V11" s="31">
        <v>5460807</v>
      </c>
      <c r="W11" s="37">
        <f>S11+V11+U11</f>
        <v>842233627</v>
      </c>
      <c r="X11" s="5" t="s">
        <v>1171</v>
      </c>
      <c r="Y11" s="5" t="s">
        <v>955</v>
      </c>
      <c r="Z11" s="5" t="s">
        <v>236</v>
      </c>
      <c r="AA11" s="5" t="s">
        <v>2019</v>
      </c>
      <c r="AB11" s="7" t="s">
        <v>2020</v>
      </c>
      <c r="AC11" s="7" t="s">
        <v>2021</v>
      </c>
      <c r="AD11" s="5" t="s">
        <v>2062</v>
      </c>
      <c r="AE11" s="5" t="s">
        <v>2063</v>
      </c>
      <c r="AF11" s="38" t="s">
        <v>257</v>
      </c>
      <c r="AG11" s="7">
        <v>42384</v>
      </c>
      <c r="AH11" s="7">
        <v>42384</v>
      </c>
      <c r="AI11" s="5">
        <v>150</v>
      </c>
      <c r="AJ11" s="7">
        <v>42533</v>
      </c>
      <c r="AK11" s="92" t="s">
        <v>2202</v>
      </c>
      <c r="AL11" s="38" t="s">
        <v>118</v>
      </c>
      <c r="AM11" s="5">
        <v>2014</v>
      </c>
      <c r="AN11" s="5" t="s">
        <v>1623</v>
      </c>
      <c r="AO11" s="5" t="s">
        <v>3</v>
      </c>
    </row>
    <row r="12" spans="1:41" s="112" customFormat="1" ht="168.75" customHeight="1">
      <c r="A12" s="38">
        <v>9</v>
      </c>
      <c r="B12" s="113" t="s">
        <v>143</v>
      </c>
      <c r="C12" s="113" t="s">
        <v>541</v>
      </c>
      <c r="D12" s="15" t="s">
        <v>146</v>
      </c>
      <c r="E12" s="15" t="s">
        <v>1522</v>
      </c>
      <c r="F12" s="15" t="s">
        <v>30</v>
      </c>
      <c r="G12" s="105">
        <v>36447000</v>
      </c>
      <c r="H12" s="113" t="s">
        <v>2259</v>
      </c>
      <c r="I12" s="114" t="s">
        <v>2292</v>
      </c>
      <c r="J12" s="114" t="s">
        <v>1554</v>
      </c>
      <c r="K12" s="437" t="s">
        <v>2343</v>
      </c>
      <c r="L12" s="113"/>
      <c r="M12" s="113"/>
      <c r="N12" s="113"/>
      <c r="O12" s="113" t="s">
        <v>2344</v>
      </c>
      <c r="P12" s="437" t="s">
        <v>352</v>
      </c>
      <c r="Q12" s="113"/>
      <c r="R12" s="113"/>
      <c r="S12" s="113"/>
      <c r="T12" s="113"/>
      <c r="U12" s="113"/>
      <c r="V12" s="113"/>
      <c r="W12" s="113"/>
      <c r="X12" s="113"/>
      <c r="Y12" s="113"/>
      <c r="Z12" s="113"/>
      <c r="AA12" s="113"/>
      <c r="AB12" s="113"/>
      <c r="AC12" s="113"/>
      <c r="AD12" s="113"/>
      <c r="AE12" s="113"/>
      <c r="AF12" s="113"/>
      <c r="AG12" s="113"/>
      <c r="AH12" s="113"/>
      <c r="AI12" s="113"/>
      <c r="AJ12" s="113"/>
      <c r="AK12" s="113"/>
      <c r="AL12" s="113" t="s">
        <v>2258</v>
      </c>
      <c r="AM12" s="113"/>
      <c r="AN12" s="113"/>
      <c r="AO12" s="437" t="s">
        <v>352</v>
      </c>
    </row>
    <row r="13" spans="1:41" ht="108">
      <c r="A13" s="38">
        <v>10</v>
      </c>
      <c r="B13" s="5" t="s">
        <v>506</v>
      </c>
      <c r="C13" s="5" t="s">
        <v>410</v>
      </c>
      <c r="D13" s="5" t="s">
        <v>38</v>
      </c>
      <c r="E13" s="5" t="s">
        <v>1563</v>
      </c>
      <c r="F13" s="5" t="s">
        <v>31</v>
      </c>
      <c r="G13" s="105">
        <v>49972186</v>
      </c>
      <c r="H13" s="5" t="s">
        <v>36</v>
      </c>
      <c r="I13" s="5" t="s">
        <v>32</v>
      </c>
      <c r="J13" s="5" t="s">
        <v>625</v>
      </c>
      <c r="K13" s="5" t="s">
        <v>624</v>
      </c>
      <c r="L13" s="5"/>
      <c r="M13" s="5"/>
      <c r="N13" s="5"/>
      <c r="O13" s="5" t="s">
        <v>1726</v>
      </c>
      <c r="P13" s="5" t="s">
        <v>352</v>
      </c>
      <c r="Q13" s="5"/>
      <c r="R13" s="5"/>
      <c r="S13" s="5"/>
      <c r="T13" s="5"/>
      <c r="U13" s="5"/>
      <c r="V13" s="31">
        <v>499722</v>
      </c>
      <c r="W13" s="5"/>
      <c r="X13" s="5"/>
      <c r="Y13" s="5"/>
      <c r="Z13" s="5"/>
      <c r="AA13" s="5"/>
      <c r="AB13" s="5"/>
      <c r="AC13" s="5"/>
      <c r="AD13" s="5"/>
      <c r="AE13" s="5"/>
      <c r="AF13" s="5"/>
      <c r="AG13" s="5"/>
      <c r="AH13" s="5"/>
      <c r="AI13" s="5"/>
      <c r="AJ13" s="5"/>
      <c r="AK13" s="5"/>
      <c r="AL13" s="5"/>
      <c r="AM13" s="5"/>
      <c r="AN13" s="5"/>
      <c r="AO13" s="5" t="s">
        <v>1727</v>
      </c>
    </row>
    <row r="14" spans="1:41" ht="120">
      <c r="A14" s="38">
        <v>11</v>
      </c>
      <c r="B14" s="119" t="s">
        <v>506</v>
      </c>
      <c r="C14" s="119" t="s">
        <v>410</v>
      </c>
      <c r="D14" s="119" t="s">
        <v>33</v>
      </c>
      <c r="E14" s="119" t="s">
        <v>1317</v>
      </c>
      <c r="F14" s="119" t="s">
        <v>34</v>
      </c>
      <c r="G14" s="132">
        <v>45771841</v>
      </c>
      <c r="H14" s="119" t="s">
        <v>36</v>
      </c>
      <c r="I14" s="119" t="s">
        <v>35</v>
      </c>
      <c r="J14" s="119" t="s">
        <v>626</v>
      </c>
      <c r="K14" s="119" t="s">
        <v>624</v>
      </c>
      <c r="L14" s="119"/>
      <c r="M14" s="119"/>
      <c r="N14" s="119"/>
      <c r="O14" s="119" t="s">
        <v>660</v>
      </c>
      <c r="P14" s="119" t="s">
        <v>173</v>
      </c>
      <c r="Q14" s="119"/>
      <c r="R14" s="125">
        <f>G14</f>
        <v>45771841</v>
      </c>
      <c r="S14" s="120">
        <v>37059575</v>
      </c>
      <c r="T14" s="125">
        <f>R14-S14</f>
        <v>8712266</v>
      </c>
      <c r="U14" s="119"/>
      <c r="V14" s="120">
        <v>457718</v>
      </c>
      <c r="W14" s="122">
        <f>S14</f>
        <v>37059575</v>
      </c>
      <c r="X14" s="119"/>
      <c r="Y14" s="119" t="s">
        <v>659</v>
      </c>
      <c r="Z14" s="119" t="s">
        <v>468</v>
      </c>
      <c r="AA14" s="236" t="s">
        <v>661</v>
      </c>
      <c r="AB14" s="119" t="s">
        <v>662</v>
      </c>
      <c r="AC14" s="119" t="s">
        <v>663</v>
      </c>
      <c r="AD14" s="119" t="s">
        <v>760</v>
      </c>
      <c r="AE14" s="119"/>
      <c r="AF14" s="119" t="s">
        <v>391</v>
      </c>
      <c r="AG14" s="119" t="s">
        <v>744</v>
      </c>
      <c r="AH14" s="119" t="s">
        <v>744</v>
      </c>
      <c r="AI14" s="119">
        <v>54</v>
      </c>
      <c r="AJ14" s="119" t="s">
        <v>745</v>
      </c>
      <c r="AK14" s="119" t="s">
        <v>1728</v>
      </c>
      <c r="AL14" s="119">
        <v>2013</v>
      </c>
      <c r="AM14" s="119">
        <v>2013</v>
      </c>
      <c r="AN14" s="119" t="s">
        <v>711</v>
      </c>
      <c r="AO14" s="119" t="s">
        <v>1681</v>
      </c>
    </row>
    <row r="15" spans="1:41" ht="84">
      <c r="A15" s="38">
        <v>12</v>
      </c>
      <c r="B15" s="5" t="s">
        <v>506</v>
      </c>
      <c r="C15" s="5" t="s">
        <v>410</v>
      </c>
      <c r="D15" s="5" t="s">
        <v>37</v>
      </c>
      <c r="E15" s="5" t="s">
        <v>1318</v>
      </c>
      <c r="F15" s="5" t="s">
        <v>34</v>
      </c>
      <c r="G15" s="105">
        <v>49995828</v>
      </c>
      <c r="H15" s="5" t="s">
        <v>36</v>
      </c>
      <c r="I15" s="5" t="s">
        <v>39</v>
      </c>
      <c r="J15" s="5" t="s">
        <v>626</v>
      </c>
      <c r="K15" s="5" t="s">
        <v>624</v>
      </c>
      <c r="L15" s="5"/>
      <c r="M15" s="5"/>
      <c r="N15" s="5"/>
      <c r="O15" s="5" t="s">
        <v>1729</v>
      </c>
      <c r="P15" s="5" t="s">
        <v>352</v>
      </c>
      <c r="Q15" s="5"/>
      <c r="R15" s="5"/>
      <c r="S15" s="5"/>
      <c r="T15" s="5"/>
      <c r="U15" s="5"/>
      <c r="V15" s="31">
        <v>499958</v>
      </c>
      <c r="W15" s="5"/>
      <c r="X15" s="5"/>
      <c r="Y15" s="5"/>
      <c r="Z15" s="5"/>
      <c r="AA15" s="5"/>
      <c r="AB15" s="5"/>
      <c r="AC15" s="5"/>
      <c r="AD15" s="5"/>
      <c r="AE15" s="5"/>
      <c r="AF15" s="5"/>
      <c r="AG15" s="5"/>
      <c r="AH15" s="5"/>
      <c r="AI15" s="5"/>
      <c r="AJ15" s="5"/>
      <c r="AK15" s="5"/>
      <c r="AL15" s="5"/>
      <c r="AM15" s="5"/>
      <c r="AN15" s="5"/>
      <c r="AO15" s="5" t="s">
        <v>1727</v>
      </c>
    </row>
    <row r="16" spans="1:41" ht="72">
      <c r="A16" s="38">
        <v>13</v>
      </c>
      <c r="B16" s="5" t="s">
        <v>506</v>
      </c>
      <c r="C16" s="5" t="s">
        <v>273</v>
      </c>
      <c r="D16" s="5" t="s">
        <v>59</v>
      </c>
      <c r="E16" s="5" t="s">
        <v>1568</v>
      </c>
      <c r="F16" s="5" t="s">
        <v>643</v>
      </c>
      <c r="G16" s="105">
        <v>48467954</v>
      </c>
      <c r="H16" s="5" t="s">
        <v>36</v>
      </c>
      <c r="I16" s="5" t="s">
        <v>60</v>
      </c>
      <c r="J16" s="5"/>
      <c r="K16" s="5" t="s">
        <v>644</v>
      </c>
      <c r="L16" s="5"/>
      <c r="M16" s="5"/>
      <c r="N16" s="5"/>
      <c r="O16" s="5" t="s">
        <v>1730</v>
      </c>
      <c r="P16" s="5" t="s">
        <v>352</v>
      </c>
      <c r="Q16" s="5"/>
      <c r="R16" s="5"/>
      <c r="S16" s="5"/>
      <c r="T16" s="5"/>
      <c r="U16" s="5"/>
      <c r="V16" s="31">
        <v>477754</v>
      </c>
      <c r="W16" s="5"/>
      <c r="X16" s="5"/>
      <c r="Y16" s="5"/>
      <c r="Z16" s="5"/>
      <c r="AA16" s="5"/>
      <c r="AB16" s="5"/>
      <c r="AC16" s="5"/>
      <c r="AD16" s="5"/>
      <c r="AE16" s="5"/>
      <c r="AF16" s="5"/>
      <c r="AG16" s="5"/>
      <c r="AH16" s="5"/>
      <c r="AI16" s="5"/>
      <c r="AJ16" s="5"/>
      <c r="AK16" s="5"/>
      <c r="AL16" s="5"/>
      <c r="AM16" s="5"/>
      <c r="AN16" s="5"/>
      <c r="AO16" s="5" t="s">
        <v>1727</v>
      </c>
    </row>
    <row r="17" spans="1:41" s="115" customFormat="1" ht="264">
      <c r="A17" s="325">
        <v>14</v>
      </c>
      <c r="B17" s="128" t="s">
        <v>304</v>
      </c>
      <c r="C17" s="128" t="s">
        <v>273</v>
      </c>
      <c r="D17" s="119" t="s">
        <v>61</v>
      </c>
      <c r="E17" s="119" t="s">
        <v>1108</v>
      </c>
      <c r="F17" s="119" t="s">
        <v>62</v>
      </c>
      <c r="G17" s="132">
        <v>49835628</v>
      </c>
      <c r="H17" s="119" t="s">
        <v>36</v>
      </c>
      <c r="I17" s="119" t="s">
        <v>63</v>
      </c>
      <c r="J17" s="119" t="s">
        <v>15</v>
      </c>
      <c r="K17" s="119" t="s">
        <v>603</v>
      </c>
      <c r="L17" s="128" t="s">
        <v>651</v>
      </c>
      <c r="M17" s="128" t="s">
        <v>657</v>
      </c>
      <c r="N17" s="128"/>
      <c r="O17" s="128"/>
      <c r="P17" s="128" t="s">
        <v>173</v>
      </c>
      <c r="Q17" s="128"/>
      <c r="R17" s="129">
        <v>49143048</v>
      </c>
      <c r="S17" s="129">
        <v>42598728</v>
      </c>
      <c r="T17" s="131">
        <f>R17-S17</f>
        <v>6544320</v>
      </c>
      <c r="U17" s="129">
        <v>2989771</v>
      </c>
      <c r="V17" s="129">
        <v>491430</v>
      </c>
      <c r="W17" s="129">
        <f>SUM(S17+U17+V17)</f>
        <v>46079929</v>
      </c>
      <c r="X17" s="128"/>
      <c r="Y17" s="128" t="s">
        <v>668</v>
      </c>
      <c r="Z17" s="128" t="s">
        <v>88</v>
      </c>
      <c r="AA17" s="128" t="s">
        <v>664</v>
      </c>
      <c r="AB17" s="130">
        <v>41547</v>
      </c>
      <c r="AC17" s="130">
        <v>41568</v>
      </c>
      <c r="AD17" s="128" t="s">
        <v>704</v>
      </c>
      <c r="AE17" s="128"/>
      <c r="AF17" s="128" t="s">
        <v>391</v>
      </c>
      <c r="AG17" s="130">
        <v>41624</v>
      </c>
      <c r="AH17" s="130">
        <v>41624</v>
      </c>
      <c r="AI17" s="128" t="s">
        <v>859</v>
      </c>
      <c r="AJ17" s="130" t="s">
        <v>858</v>
      </c>
      <c r="AK17" s="128" t="s">
        <v>1679</v>
      </c>
      <c r="AL17" s="128">
        <v>2013</v>
      </c>
      <c r="AM17" s="128">
        <v>2013</v>
      </c>
      <c r="AN17" s="128" t="s">
        <v>711</v>
      </c>
      <c r="AO17" s="128" t="s">
        <v>411</v>
      </c>
    </row>
    <row r="18" spans="1:41" ht="84">
      <c r="A18" s="38">
        <v>15</v>
      </c>
      <c r="B18" s="33" t="s">
        <v>143</v>
      </c>
      <c r="C18" s="33" t="s">
        <v>53</v>
      </c>
      <c r="D18" s="5" t="s">
        <v>573</v>
      </c>
      <c r="E18" s="5"/>
      <c r="F18" s="5" t="s">
        <v>577</v>
      </c>
      <c r="G18" s="105">
        <v>48463873</v>
      </c>
      <c r="H18" s="5" t="s">
        <v>36</v>
      </c>
      <c r="I18" s="5" t="s">
        <v>570</v>
      </c>
      <c r="J18" s="5"/>
      <c r="K18" s="33" t="s">
        <v>628</v>
      </c>
      <c r="L18" s="33"/>
      <c r="M18" s="33"/>
      <c r="N18" s="33"/>
      <c r="O18" s="33"/>
      <c r="P18" s="33" t="s">
        <v>352</v>
      </c>
      <c r="Q18" s="33"/>
      <c r="R18" s="33"/>
      <c r="S18" s="33"/>
      <c r="T18" s="33"/>
      <c r="U18" s="33"/>
      <c r="V18" s="33"/>
      <c r="W18" s="33"/>
      <c r="X18" s="33"/>
      <c r="Y18" s="33"/>
      <c r="Z18" s="33"/>
      <c r="AA18" s="33"/>
      <c r="AB18" s="33"/>
      <c r="AC18" s="33"/>
      <c r="AD18" s="33"/>
      <c r="AE18" s="33"/>
      <c r="AF18" s="33"/>
      <c r="AG18" s="33"/>
      <c r="AH18" s="33"/>
      <c r="AI18" s="33"/>
      <c r="AJ18" s="33"/>
      <c r="AK18" s="33"/>
      <c r="AL18" s="33">
        <v>2013</v>
      </c>
      <c r="AM18" s="33"/>
      <c r="AN18" s="33"/>
      <c r="AO18" s="33" t="s">
        <v>352</v>
      </c>
    </row>
    <row r="19" spans="1:41" ht="96">
      <c r="A19" s="38">
        <v>16</v>
      </c>
      <c r="B19" s="33" t="s">
        <v>143</v>
      </c>
      <c r="C19" s="33" t="s">
        <v>53</v>
      </c>
      <c r="D19" s="5" t="s">
        <v>574</v>
      </c>
      <c r="E19" s="6"/>
      <c r="F19" s="6" t="s">
        <v>578</v>
      </c>
      <c r="G19" s="105">
        <v>49988856</v>
      </c>
      <c r="H19" s="5" t="s">
        <v>36</v>
      </c>
      <c r="I19" s="5" t="s">
        <v>575</v>
      </c>
      <c r="J19" s="5" t="s">
        <v>627</v>
      </c>
      <c r="K19" s="33"/>
      <c r="L19" s="33"/>
      <c r="M19" s="33"/>
      <c r="N19" s="33"/>
      <c r="O19" s="33"/>
      <c r="P19" s="33" t="s">
        <v>352</v>
      </c>
      <c r="Q19" s="33"/>
      <c r="R19" s="33"/>
      <c r="S19" s="33"/>
      <c r="T19" s="33"/>
      <c r="U19" s="33"/>
      <c r="V19" s="33"/>
      <c r="W19" s="33"/>
      <c r="X19" s="33"/>
      <c r="Y19" s="33"/>
      <c r="Z19" s="33"/>
      <c r="AA19" s="33"/>
      <c r="AB19" s="33"/>
      <c r="AC19" s="33"/>
      <c r="AD19" s="33"/>
      <c r="AE19" s="33"/>
      <c r="AF19" s="33"/>
      <c r="AG19" s="33"/>
      <c r="AH19" s="33"/>
      <c r="AI19" s="33"/>
      <c r="AJ19" s="33"/>
      <c r="AK19" s="33"/>
      <c r="AL19" s="33">
        <v>2013</v>
      </c>
      <c r="AM19" s="33"/>
      <c r="AN19" s="33"/>
      <c r="AO19" s="33" t="s">
        <v>352</v>
      </c>
    </row>
    <row r="20" spans="1:41" ht="228">
      <c r="A20" s="38">
        <v>17</v>
      </c>
      <c r="B20" s="33" t="s">
        <v>143</v>
      </c>
      <c r="C20" s="33" t="s">
        <v>541</v>
      </c>
      <c r="D20" s="5" t="s">
        <v>571</v>
      </c>
      <c r="E20" s="5"/>
      <c r="F20" s="5" t="s">
        <v>579</v>
      </c>
      <c r="G20" s="105">
        <v>49878072</v>
      </c>
      <c r="H20" s="5" t="s">
        <v>36</v>
      </c>
      <c r="I20" s="5" t="s">
        <v>572</v>
      </c>
      <c r="J20" s="5"/>
      <c r="K20" s="33" t="s">
        <v>628</v>
      </c>
      <c r="L20" s="33"/>
      <c r="M20" s="33"/>
      <c r="N20" s="33"/>
      <c r="O20" s="33"/>
      <c r="P20" s="33" t="s">
        <v>352</v>
      </c>
      <c r="Q20" s="33"/>
      <c r="R20" s="33"/>
      <c r="S20" s="33"/>
      <c r="T20" s="33"/>
      <c r="U20" s="33"/>
      <c r="V20" s="33"/>
      <c r="W20" s="33"/>
      <c r="X20" s="33"/>
      <c r="Y20" s="33"/>
      <c r="Z20" s="33"/>
      <c r="AA20" s="33"/>
      <c r="AB20" s="33"/>
      <c r="AC20" s="33"/>
      <c r="AD20" s="33"/>
      <c r="AE20" s="33"/>
      <c r="AF20" s="33"/>
      <c r="AG20" s="33"/>
      <c r="AH20" s="33"/>
      <c r="AI20" s="33"/>
      <c r="AJ20" s="33"/>
      <c r="AK20" s="33"/>
      <c r="AL20" s="33">
        <v>2013</v>
      </c>
      <c r="AM20" s="33"/>
      <c r="AN20" s="33"/>
      <c r="AO20" s="33" t="s">
        <v>352</v>
      </c>
    </row>
    <row r="21" spans="1:41" ht="240">
      <c r="A21" s="38">
        <v>18</v>
      </c>
      <c r="B21" s="33" t="s">
        <v>143</v>
      </c>
      <c r="C21" s="33" t="s">
        <v>541</v>
      </c>
      <c r="D21" s="5" t="s">
        <v>576</v>
      </c>
      <c r="E21" s="6"/>
      <c r="F21" s="6" t="s">
        <v>412</v>
      </c>
      <c r="G21" s="105">
        <v>24363143</v>
      </c>
      <c r="H21" s="5" t="s">
        <v>36</v>
      </c>
      <c r="I21" s="5" t="s">
        <v>40</v>
      </c>
      <c r="J21" s="5"/>
      <c r="K21" s="33"/>
      <c r="L21" s="33"/>
      <c r="M21" s="33"/>
      <c r="N21" s="33"/>
      <c r="O21" s="33"/>
      <c r="P21" s="33" t="s">
        <v>352</v>
      </c>
      <c r="Q21" s="33"/>
      <c r="R21" s="33"/>
      <c r="S21" s="33"/>
      <c r="T21" s="33"/>
      <c r="U21" s="33"/>
      <c r="V21" s="33"/>
      <c r="W21" s="33"/>
      <c r="X21" s="33"/>
      <c r="Y21" s="33"/>
      <c r="Z21" s="33"/>
      <c r="AA21" s="33"/>
      <c r="AB21" s="33"/>
      <c r="AC21" s="33"/>
      <c r="AD21" s="33"/>
      <c r="AE21" s="33"/>
      <c r="AF21" s="33"/>
      <c r="AG21" s="33"/>
      <c r="AH21" s="33"/>
      <c r="AI21" s="33"/>
      <c r="AJ21" s="33"/>
      <c r="AK21" s="33"/>
      <c r="AL21" s="33">
        <v>2013</v>
      </c>
      <c r="AM21" s="33"/>
      <c r="AN21" s="33"/>
      <c r="AO21" s="33" t="s">
        <v>352</v>
      </c>
    </row>
    <row r="22" spans="1:41" ht="132">
      <c r="A22" s="38">
        <v>19</v>
      </c>
      <c r="B22" s="33" t="s">
        <v>304</v>
      </c>
      <c r="C22" s="33" t="s">
        <v>541</v>
      </c>
      <c r="D22" s="5" t="s">
        <v>459</v>
      </c>
      <c r="E22" s="5" t="s">
        <v>1107</v>
      </c>
      <c r="F22" s="5" t="s">
        <v>529</v>
      </c>
      <c r="G22" s="105">
        <v>30562026</v>
      </c>
      <c r="H22" s="5" t="s">
        <v>36</v>
      </c>
      <c r="I22" s="5" t="s">
        <v>120</v>
      </c>
      <c r="J22" s="5" t="s">
        <v>634</v>
      </c>
      <c r="K22" s="45"/>
      <c r="L22" s="45"/>
      <c r="M22" s="45"/>
      <c r="N22" s="45"/>
      <c r="O22" s="45"/>
      <c r="P22" s="33" t="s">
        <v>352</v>
      </c>
      <c r="Q22" s="45"/>
      <c r="R22" s="45"/>
      <c r="S22" s="45"/>
      <c r="T22" s="45"/>
      <c r="U22" s="45"/>
      <c r="V22" s="45"/>
      <c r="W22" s="45"/>
      <c r="X22" s="45"/>
      <c r="Y22" s="45"/>
      <c r="Z22" s="45"/>
      <c r="AA22" s="45"/>
      <c r="AB22" s="45"/>
      <c r="AC22" s="45"/>
      <c r="AD22" s="45"/>
      <c r="AE22" s="45"/>
      <c r="AF22" s="45"/>
      <c r="AG22" s="45"/>
      <c r="AH22" s="45"/>
      <c r="AI22" s="45"/>
      <c r="AJ22" s="45"/>
      <c r="AK22" s="45"/>
      <c r="AL22" s="98">
        <v>2013</v>
      </c>
      <c r="AM22" s="98"/>
      <c r="AN22" s="98"/>
      <c r="AO22" s="110" t="s">
        <v>352</v>
      </c>
    </row>
    <row r="23" spans="1:41" ht="108">
      <c r="A23" s="38">
        <v>20</v>
      </c>
      <c r="B23" s="33" t="s">
        <v>304</v>
      </c>
      <c r="C23" s="33" t="s">
        <v>541</v>
      </c>
      <c r="D23" s="5" t="s">
        <v>460</v>
      </c>
      <c r="E23" s="5" t="s">
        <v>1106</v>
      </c>
      <c r="F23" s="5" t="s">
        <v>530</v>
      </c>
      <c r="G23" s="105">
        <v>36719463</v>
      </c>
      <c r="H23" s="5" t="s">
        <v>36</v>
      </c>
      <c r="I23" s="5" t="s">
        <v>41</v>
      </c>
      <c r="J23" s="5" t="s">
        <v>635</v>
      </c>
      <c r="K23" s="45"/>
      <c r="L23" s="45"/>
      <c r="M23" s="45"/>
      <c r="N23" s="45"/>
      <c r="O23" s="45"/>
      <c r="P23" s="33" t="s">
        <v>352</v>
      </c>
      <c r="Q23" s="45"/>
      <c r="R23" s="45"/>
      <c r="S23" s="45"/>
      <c r="T23" s="45"/>
      <c r="U23" s="45"/>
      <c r="V23" s="45"/>
      <c r="W23" s="45"/>
      <c r="X23" s="45"/>
      <c r="Y23" s="45"/>
      <c r="Z23" s="45"/>
      <c r="AA23" s="45"/>
      <c r="AB23" s="45"/>
      <c r="AC23" s="45"/>
      <c r="AD23" s="45"/>
      <c r="AE23" s="45"/>
      <c r="AF23" s="45"/>
      <c r="AG23" s="45"/>
      <c r="AH23" s="45"/>
      <c r="AI23" s="45"/>
      <c r="AJ23" s="45"/>
      <c r="AK23" s="45"/>
      <c r="AL23" s="98">
        <v>2013</v>
      </c>
      <c r="AM23" s="98"/>
      <c r="AN23" s="98"/>
      <c r="AO23" s="110" t="s">
        <v>352</v>
      </c>
    </row>
    <row r="24" spans="1:41" ht="108">
      <c r="A24" s="38">
        <v>21</v>
      </c>
      <c r="B24" s="33" t="s">
        <v>304</v>
      </c>
      <c r="C24" s="33" t="s">
        <v>541</v>
      </c>
      <c r="D24" s="5" t="s">
        <v>461</v>
      </c>
      <c r="E24" s="5" t="s">
        <v>1105</v>
      </c>
      <c r="F24" s="5" t="s">
        <v>531</v>
      </c>
      <c r="G24" s="105">
        <v>49890190</v>
      </c>
      <c r="H24" s="5" t="s">
        <v>36</v>
      </c>
      <c r="I24" s="5" t="s">
        <v>119</v>
      </c>
      <c r="J24" s="5" t="s">
        <v>636</v>
      </c>
      <c r="K24" s="45"/>
      <c r="L24" s="45"/>
      <c r="M24" s="45"/>
      <c r="N24" s="45"/>
      <c r="O24" s="45"/>
      <c r="P24" s="33" t="s">
        <v>352</v>
      </c>
      <c r="Q24" s="45"/>
      <c r="R24" s="45"/>
      <c r="S24" s="45"/>
      <c r="T24" s="45"/>
      <c r="U24" s="45"/>
      <c r="V24" s="45"/>
      <c r="W24" s="45"/>
      <c r="X24" s="45"/>
      <c r="Y24" s="45"/>
      <c r="Z24" s="45"/>
      <c r="AA24" s="45"/>
      <c r="AB24" s="45"/>
      <c r="AC24" s="45"/>
      <c r="AD24" s="45"/>
      <c r="AE24" s="45"/>
      <c r="AF24" s="45"/>
      <c r="AG24" s="45"/>
      <c r="AH24" s="45"/>
      <c r="AI24" s="45"/>
      <c r="AJ24" s="45"/>
      <c r="AK24" s="45"/>
      <c r="AL24" s="98">
        <v>2013</v>
      </c>
      <c r="AM24" s="98"/>
      <c r="AN24" s="98"/>
      <c r="AO24" s="110" t="s">
        <v>352</v>
      </c>
    </row>
    <row r="25" spans="1:41" ht="180">
      <c r="A25" s="38">
        <v>22</v>
      </c>
      <c r="B25" s="33" t="s">
        <v>304</v>
      </c>
      <c r="C25" s="33" t="s">
        <v>1456</v>
      </c>
      <c r="D25" s="5" t="s">
        <v>121</v>
      </c>
      <c r="E25" s="5" t="s">
        <v>1104</v>
      </c>
      <c r="F25" s="5" t="s">
        <v>122</v>
      </c>
      <c r="G25" s="105">
        <v>49998690</v>
      </c>
      <c r="H25" s="5" t="s">
        <v>36</v>
      </c>
      <c r="I25" s="5" t="s">
        <v>123</v>
      </c>
      <c r="J25" s="5" t="s">
        <v>654</v>
      </c>
      <c r="K25" s="33" t="s">
        <v>673</v>
      </c>
      <c r="L25" s="45"/>
      <c r="M25" s="33" t="s">
        <v>2251</v>
      </c>
      <c r="N25" s="33" t="s">
        <v>2250</v>
      </c>
      <c r="O25" s="45"/>
      <c r="P25" s="33" t="s">
        <v>173</v>
      </c>
      <c r="Q25" s="45"/>
      <c r="R25" s="105">
        <v>49998690</v>
      </c>
      <c r="S25" s="431">
        <v>44949050</v>
      </c>
      <c r="T25" s="432">
        <f>R25-S25</f>
        <v>5049640</v>
      </c>
      <c r="U25" s="45"/>
      <c r="V25" s="105">
        <v>499987</v>
      </c>
      <c r="W25" s="425">
        <f>S25+U25+V25</f>
        <v>45449037</v>
      </c>
      <c r="X25" s="5" t="s">
        <v>2084</v>
      </c>
      <c r="Y25" s="5" t="s">
        <v>2085</v>
      </c>
      <c r="Z25" s="5" t="s">
        <v>88</v>
      </c>
      <c r="AA25" s="5" t="s">
        <v>2213</v>
      </c>
      <c r="AB25" s="7">
        <v>42461</v>
      </c>
      <c r="AC25" s="7">
        <v>42481</v>
      </c>
      <c r="AD25" s="427" t="s">
        <v>2285</v>
      </c>
      <c r="AE25" s="455" t="s">
        <v>2359</v>
      </c>
      <c r="AF25" s="427" t="s">
        <v>324</v>
      </c>
      <c r="AG25" s="427"/>
      <c r="AH25" s="427"/>
      <c r="AI25" s="427">
        <v>60</v>
      </c>
      <c r="AJ25" s="5"/>
      <c r="AK25" s="5" t="s">
        <v>2281</v>
      </c>
      <c r="AL25" s="5">
        <v>2013</v>
      </c>
      <c r="AM25" s="5">
        <v>2015</v>
      </c>
      <c r="AN25" s="427">
        <v>2016</v>
      </c>
      <c r="AO25" s="427" t="s">
        <v>2242</v>
      </c>
    </row>
    <row r="26" spans="1:41" s="115" customFormat="1" ht="300">
      <c r="A26" s="38">
        <v>23</v>
      </c>
      <c r="B26" s="5" t="s">
        <v>563</v>
      </c>
      <c r="C26" s="5" t="s">
        <v>53</v>
      </c>
      <c r="D26" s="5" t="s">
        <v>677</v>
      </c>
      <c r="E26" s="5"/>
      <c r="F26" s="5" t="s">
        <v>678</v>
      </c>
      <c r="G26" s="31">
        <v>49997376</v>
      </c>
      <c r="H26" s="5" t="s">
        <v>254</v>
      </c>
      <c r="I26" s="5" t="s">
        <v>679</v>
      </c>
      <c r="J26" s="5" t="s">
        <v>680</v>
      </c>
      <c r="K26" s="5" t="s">
        <v>694</v>
      </c>
      <c r="L26" s="5" t="s">
        <v>761</v>
      </c>
      <c r="M26" s="5" t="s">
        <v>782</v>
      </c>
      <c r="N26" s="5" t="s">
        <v>743</v>
      </c>
      <c r="O26" s="5" t="s">
        <v>779</v>
      </c>
      <c r="P26" s="5" t="s">
        <v>173</v>
      </c>
      <c r="Q26" s="5"/>
      <c r="R26" s="31">
        <v>49997376</v>
      </c>
      <c r="S26" s="31">
        <v>46405925</v>
      </c>
      <c r="T26" s="37">
        <f>R26-S26</f>
        <v>3591451</v>
      </c>
      <c r="U26" s="5"/>
      <c r="V26" s="31">
        <v>499973</v>
      </c>
      <c r="W26" s="37">
        <f>S26+U26+V26</f>
        <v>46905898</v>
      </c>
      <c r="X26" s="5" t="s">
        <v>737</v>
      </c>
      <c r="Y26" s="5" t="s">
        <v>695</v>
      </c>
      <c r="Z26" s="5" t="s">
        <v>236</v>
      </c>
      <c r="AA26" s="5" t="s">
        <v>780</v>
      </c>
      <c r="AB26" s="7">
        <v>41660</v>
      </c>
      <c r="AC26" s="7">
        <v>41680</v>
      </c>
      <c r="AD26" s="5" t="s">
        <v>847</v>
      </c>
      <c r="AE26" s="5" t="s">
        <v>889</v>
      </c>
      <c r="AF26" s="5" t="s">
        <v>257</v>
      </c>
      <c r="AG26" s="7">
        <v>41738</v>
      </c>
      <c r="AH26" s="7">
        <v>41739</v>
      </c>
      <c r="AI26" s="5" t="s">
        <v>1082</v>
      </c>
      <c r="AJ26" s="7" t="s">
        <v>1240</v>
      </c>
      <c r="AK26" s="5" t="s">
        <v>1241</v>
      </c>
      <c r="AL26" s="5">
        <v>2013</v>
      </c>
      <c r="AM26" s="5">
        <v>2013</v>
      </c>
      <c r="AN26" s="5">
        <v>2014</v>
      </c>
      <c r="AO26" s="5" t="s">
        <v>3</v>
      </c>
    </row>
    <row r="27" spans="1:41" ht="180">
      <c r="A27" s="38">
        <v>24</v>
      </c>
      <c r="B27" s="38" t="s">
        <v>304</v>
      </c>
      <c r="C27" s="20" t="s">
        <v>53</v>
      </c>
      <c r="D27" s="38" t="s">
        <v>492</v>
      </c>
      <c r="E27" s="38" t="s">
        <v>1102</v>
      </c>
      <c r="F27" s="5" t="s">
        <v>693</v>
      </c>
      <c r="G27" s="105">
        <v>5999240488</v>
      </c>
      <c r="H27" s="38" t="s">
        <v>777</v>
      </c>
      <c r="I27" s="14" t="s">
        <v>778</v>
      </c>
      <c r="J27" s="38" t="s">
        <v>854</v>
      </c>
      <c r="K27" s="38"/>
      <c r="L27" s="38"/>
      <c r="M27" s="38" t="s">
        <v>762</v>
      </c>
      <c r="N27" s="38" t="s">
        <v>736</v>
      </c>
      <c r="O27" s="38"/>
      <c r="P27" s="38" t="s">
        <v>489</v>
      </c>
      <c r="Q27" s="38" t="s">
        <v>1586</v>
      </c>
      <c r="R27" s="5"/>
      <c r="S27" s="5"/>
      <c r="T27" s="5"/>
      <c r="U27" s="5"/>
      <c r="V27" s="5"/>
      <c r="W27" s="5"/>
      <c r="X27" s="5"/>
      <c r="Y27" s="5"/>
      <c r="Z27" s="5"/>
      <c r="AA27" s="5"/>
      <c r="AB27" s="5"/>
      <c r="AC27" s="5"/>
      <c r="AD27" s="5"/>
      <c r="AE27" s="5"/>
      <c r="AF27" s="38"/>
      <c r="AG27" s="5"/>
      <c r="AH27" s="5"/>
      <c r="AI27" s="5"/>
      <c r="AJ27" s="5"/>
      <c r="AK27" s="5"/>
      <c r="AL27" s="38">
        <v>2014</v>
      </c>
      <c r="AM27" s="5"/>
      <c r="AN27" s="5"/>
      <c r="AO27" s="5" t="s">
        <v>489</v>
      </c>
    </row>
    <row r="28" spans="1:41" s="39" customFormat="1" ht="120">
      <c r="A28" s="119">
        <v>25</v>
      </c>
      <c r="B28" s="119" t="s">
        <v>304</v>
      </c>
      <c r="C28" s="119" t="s">
        <v>541</v>
      </c>
      <c r="D28" s="119" t="s">
        <v>983</v>
      </c>
      <c r="E28" s="119" t="s">
        <v>1103</v>
      </c>
      <c r="F28" s="119" t="s">
        <v>980</v>
      </c>
      <c r="G28" s="120">
        <v>22586991</v>
      </c>
      <c r="H28" s="119" t="s">
        <v>981</v>
      </c>
      <c r="I28" s="119" t="s">
        <v>982</v>
      </c>
      <c r="J28" s="119" t="s">
        <v>1083</v>
      </c>
      <c r="K28" s="119" t="s">
        <v>1050</v>
      </c>
      <c r="L28" s="119"/>
      <c r="M28" s="119" t="s">
        <v>1351</v>
      </c>
      <c r="N28" s="119"/>
      <c r="O28" s="119"/>
      <c r="P28" s="119" t="s">
        <v>173</v>
      </c>
      <c r="Q28" s="119"/>
      <c r="R28" s="426">
        <v>22587000</v>
      </c>
      <c r="S28" s="120">
        <v>21769574</v>
      </c>
      <c r="T28" s="426">
        <f>R28-S28</f>
        <v>817426</v>
      </c>
      <c r="U28" s="119"/>
      <c r="V28" s="120">
        <v>225870</v>
      </c>
      <c r="W28" s="122">
        <f>S28+U28+V28</f>
        <v>21995444</v>
      </c>
      <c r="X28" s="119" t="s">
        <v>1349</v>
      </c>
      <c r="Y28" s="119" t="s">
        <v>1116</v>
      </c>
      <c r="Z28" s="119" t="s">
        <v>1350</v>
      </c>
      <c r="AA28" s="119" t="s">
        <v>2203</v>
      </c>
      <c r="AB28" s="127" t="s">
        <v>1731</v>
      </c>
      <c r="AC28" s="127" t="s">
        <v>1732</v>
      </c>
      <c r="AD28" s="119" t="s">
        <v>1817</v>
      </c>
      <c r="AE28" s="119" t="s">
        <v>2204</v>
      </c>
      <c r="AF28" s="119" t="s">
        <v>257</v>
      </c>
      <c r="AG28" s="127">
        <v>42277</v>
      </c>
      <c r="AH28" s="127">
        <v>42277</v>
      </c>
      <c r="AI28" s="119">
        <v>38</v>
      </c>
      <c r="AJ28" s="127">
        <v>42314</v>
      </c>
      <c r="AK28" s="119" t="s">
        <v>2238</v>
      </c>
      <c r="AL28" s="119">
        <v>2014</v>
      </c>
      <c r="AM28" s="119">
        <v>2014</v>
      </c>
      <c r="AN28" s="119">
        <v>2015</v>
      </c>
      <c r="AO28" s="119" t="s">
        <v>411</v>
      </c>
    </row>
    <row r="29" spans="1:41" ht="324">
      <c r="A29" s="38">
        <v>26</v>
      </c>
      <c r="B29" s="5" t="s">
        <v>506</v>
      </c>
      <c r="C29" s="5" t="s">
        <v>273</v>
      </c>
      <c r="D29" s="5" t="s">
        <v>1077</v>
      </c>
      <c r="E29" s="5" t="s">
        <v>1073</v>
      </c>
      <c r="F29" s="5" t="s">
        <v>1076</v>
      </c>
      <c r="G29" s="105">
        <v>48871783</v>
      </c>
      <c r="H29" s="5" t="s">
        <v>1074</v>
      </c>
      <c r="I29" s="5" t="s">
        <v>1075</v>
      </c>
      <c r="J29" s="5"/>
      <c r="K29" s="5" t="s">
        <v>1505</v>
      </c>
      <c r="L29" s="5"/>
      <c r="M29" s="5"/>
      <c r="N29" s="5"/>
      <c r="O29" s="5" t="s">
        <v>1506</v>
      </c>
      <c r="P29" s="5" t="s">
        <v>352</v>
      </c>
      <c r="Q29" s="5"/>
      <c r="R29" s="5"/>
      <c r="S29" s="5"/>
      <c r="T29" s="5"/>
      <c r="U29" s="5"/>
      <c r="V29" s="31"/>
      <c r="W29" s="5"/>
      <c r="X29" s="5"/>
      <c r="Y29" s="5"/>
      <c r="Z29" s="5"/>
      <c r="AA29" s="5"/>
      <c r="AB29" s="5"/>
      <c r="AC29" s="5"/>
      <c r="AD29" s="5"/>
      <c r="AE29" s="5"/>
      <c r="AF29" s="5"/>
      <c r="AG29" s="5"/>
      <c r="AH29" s="5"/>
      <c r="AI29" s="5"/>
      <c r="AJ29" s="5"/>
      <c r="AK29" s="5"/>
      <c r="AL29" s="5">
        <v>2014</v>
      </c>
      <c r="AM29" s="5"/>
      <c r="AN29" s="5"/>
      <c r="AO29" s="5" t="s">
        <v>352</v>
      </c>
    </row>
    <row r="30" spans="1:41" ht="60">
      <c r="A30" s="38">
        <v>27</v>
      </c>
      <c r="B30" s="33" t="s">
        <v>304</v>
      </c>
      <c r="C30" s="33" t="s">
        <v>1456</v>
      </c>
      <c r="D30" s="33" t="s">
        <v>1457</v>
      </c>
      <c r="E30" s="271" t="s">
        <v>1463</v>
      </c>
      <c r="F30" s="5" t="s">
        <v>1458</v>
      </c>
      <c r="G30" s="272">
        <v>80000000</v>
      </c>
      <c r="H30" s="110" t="s">
        <v>1465</v>
      </c>
      <c r="I30" s="5"/>
      <c r="J30" s="97"/>
      <c r="K30" s="97"/>
      <c r="L30" s="97"/>
      <c r="M30" s="97"/>
      <c r="N30" s="97"/>
      <c r="O30" s="97"/>
      <c r="P30" s="33" t="s">
        <v>666</v>
      </c>
      <c r="Q30" s="97" t="s">
        <v>1587</v>
      </c>
      <c r="R30" s="97"/>
      <c r="S30" s="97"/>
      <c r="T30" s="97"/>
      <c r="U30" s="97"/>
      <c r="V30" s="97"/>
      <c r="W30" s="97"/>
      <c r="X30" s="97"/>
      <c r="Y30" s="97"/>
      <c r="Z30" s="97"/>
      <c r="AA30" s="97"/>
      <c r="AB30" s="97"/>
      <c r="AC30" s="97"/>
      <c r="AD30" s="97"/>
      <c r="AE30" s="97"/>
      <c r="AF30" s="97"/>
      <c r="AG30" s="97"/>
      <c r="AH30" s="97"/>
      <c r="AI30" s="97"/>
      <c r="AJ30" s="97"/>
      <c r="AK30" s="97"/>
      <c r="AL30" s="110">
        <v>2015</v>
      </c>
      <c r="AM30" s="45"/>
      <c r="AN30" s="45"/>
      <c r="AO30" s="104" t="s">
        <v>666</v>
      </c>
    </row>
    <row r="31" spans="1:41" ht="60">
      <c r="A31" s="38">
        <v>28</v>
      </c>
      <c r="B31" s="33" t="s">
        <v>76</v>
      </c>
      <c r="C31" s="33" t="s">
        <v>410</v>
      </c>
      <c r="D31" s="33" t="s">
        <v>1459</v>
      </c>
      <c r="E31" s="271" t="s">
        <v>1464</v>
      </c>
      <c r="F31" s="5" t="s">
        <v>1461</v>
      </c>
      <c r="G31" s="272">
        <v>86392223</v>
      </c>
      <c r="H31" s="5" t="s">
        <v>2254</v>
      </c>
      <c r="I31" s="5"/>
      <c r="J31" s="97"/>
      <c r="K31" s="97"/>
      <c r="L31" s="97"/>
      <c r="M31" s="97"/>
      <c r="N31" s="97"/>
      <c r="O31" s="97"/>
      <c r="P31" s="33" t="s">
        <v>666</v>
      </c>
      <c r="Q31" s="97" t="s">
        <v>1588</v>
      </c>
      <c r="R31" s="97"/>
      <c r="S31" s="97"/>
      <c r="T31" s="97"/>
      <c r="U31" s="97"/>
      <c r="V31" s="97"/>
      <c r="W31" s="97"/>
      <c r="X31" s="97"/>
      <c r="Y31" s="97"/>
      <c r="Z31" s="97"/>
      <c r="AA31" s="97"/>
      <c r="AB31" s="97"/>
      <c r="AC31" s="97"/>
      <c r="AD31" s="97"/>
      <c r="AE31" s="97"/>
      <c r="AF31" s="97"/>
      <c r="AG31" s="97"/>
      <c r="AH31" s="97"/>
      <c r="AI31" s="97"/>
      <c r="AJ31" s="97"/>
      <c r="AK31" s="97"/>
      <c r="AL31" s="110">
        <v>2015</v>
      </c>
      <c r="AM31" s="98"/>
      <c r="AN31" s="45"/>
      <c r="AO31" s="104" t="s">
        <v>666</v>
      </c>
    </row>
    <row r="32" spans="1:41" ht="132">
      <c r="A32" s="38">
        <v>29</v>
      </c>
      <c r="B32" s="5" t="s">
        <v>506</v>
      </c>
      <c r="C32" s="5" t="s">
        <v>273</v>
      </c>
      <c r="D32" s="5" t="s">
        <v>1460</v>
      </c>
      <c r="E32" s="303" t="s">
        <v>1526</v>
      </c>
      <c r="F32" s="5" t="s">
        <v>1462</v>
      </c>
      <c r="G32" s="31">
        <v>67235000</v>
      </c>
      <c r="H32" s="5" t="s">
        <v>1525</v>
      </c>
      <c r="I32" s="5" t="s">
        <v>1527</v>
      </c>
      <c r="J32" s="5"/>
      <c r="K32" s="5" t="s">
        <v>2273</v>
      </c>
      <c r="L32" s="5"/>
      <c r="M32" s="5" t="s">
        <v>1785</v>
      </c>
      <c r="N32" s="5"/>
      <c r="O32" s="5"/>
      <c r="P32" s="5" t="s">
        <v>173</v>
      </c>
      <c r="Q32" s="5"/>
      <c r="R32" s="31">
        <v>67235000</v>
      </c>
      <c r="S32" s="429">
        <v>62529591</v>
      </c>
      <c r="T32" s="430">
        <f>R32-S32</f>
        <v>4705409</v>
      </c>
      <c r="U32" s="5"/>
      <c r="V32" s="5"/>
      <c r="W32" s="5"/>
      <c r="X32" s="5"/>
      <c r="Y32" s="5" t="s">
        <v>2214</v>
      </c>
      <c r="Z32" s="5" t="s">
        <v>228</v>
      </c>
      <c r="AA32" s="5" t="s">
        <v>2215</v>
      </c>
      <c r="AB32" s="5" t="s">
        <v>2122</v>
      </c>
      <c r="AC32" s="5" t="s">
        <v>2216</v>
      </c>
      <c r="AD32" s="427" t="s">
        <v>2302</v>
      </c>
      <c r="AE32" s="427" t="s">
        <v>2300</v>
      </c>
      <c r="AF32" s="427" t="s">
        <v>205</v>
      </c>
      <c r="AG32" s="5"/>
      <c r="AH32" s="5"/>
      <c r="AI32" s="5">
        <v>50</v>
      </c>
      <c r="AJ32" s="5"/>
      <c r="AK32" s="5"/>
      <c r="AL32" s="5">
        <v>2015</v>
      </c>
      <c r="AM32" s="5">
        <v>2016</v>
      </c>
      <c r="AN32" s="5"/>
      <c r="AO32" s="427" t="s">
        <v>1285</v>
      </c>
    </row>
    <row r="33" spans="1:41" ht="204">
      <c r="A33" s="38">
        <v>30</v>
      </c>
      <c r="B33" s="5" t="s">
        <v>506</v>
      </c>
      <c r="C33" s="5" t="s">
        <v>410</v>
      </c>
      <c r="D33" s="5" t="s">
        <v>38</v>
      </c>
      <c r="E33" s="13" t="s">
        <v>1563</v>
      </c>
      <c r="F33" s="5" t="s">
        <v>1564</v>
      </c>
      <c r="G33" s="31">
        <v>69286160</v>
      </c>
      <c r="H33" s="5" t="s">
        <v>1560</v>
      </c>
      <c r="I33" s="5" t="s">
        <v>1565</v>
      </c>
      <c r="J33" s="5" t="s">
        <v>1718</v>
      </c>
      <c r="K33" s="5" t="s">
        <v>1736</v>
      </c>
      <c r="L33" s="5"/>
      <c r="M33" s="5" t="s">
        <v>1785</v>
      </c>
      <c r="N33" s="5"/>
      <c r="O33" s="5"/>
      <c r="P33" s="5" t="s">
        <v>352</v>
      </c>
      <c r="Q33" s="5"/>
      <c r="R33" s="5"/>
      <c r="S33" s="5"/>
      <c r="T33" s="5"/>
      <c r="U33" s="5"/>
      <c r="V33" s="5"/>
      <c r="W33" s="5"/>
      <c r="X33" s="5"/>
      <c r="Y33" s="5"/>
      <c r="Z33" s="5"/>
      <c r="AA33" s="5"/>
      <c r="AB33" s="5"/>
      <c r="AC33" s="5"/>
      <c r="AD33" s="5"/>
      <c r="AE33" s="5"/>
      <c r="AF33" s="5"/>
      <c r="AG33" s="5"/>
      <c r="AH33" s="5"/>
      <c r="AI33" s="5"/>
      <c r="AJ33" s="5"/>
      <c r="AK33" s="5"/>
      <c r="AL33" s="5">
        <v>2015</v>
      </c>
      <c r="AM33" s="5"/>
      <c r="AN33" s="5"/>
      <c r="AO33" s="5" t="s">
        <v>352</v>
      </c>
    </row>
    <row r="34" spans="1:41" ht="144">
      <c r="A34" s="38">
        <v>31</v>
      </c>
      <c r="B34" s="5" t="s">
        <v>506</v>
      </c>
      <c r="C34" s="5" t="s">
        <v>410</v>
      </c>
      <c r="D34" s="5" t="s">
        <v>1558</v>
      </c>
      <c r="E34" s="13" t="s">
        <v>1559</v>
      </c>
      <c r="F34" s="5" t="s">
        <v>1562</v>
      </c>
      <c r="G34" s="31">
        <v>72098130</v>
      </c>
      <c r="H34" s="5" t="s">
        <v>1560</v>
      </c>
      <c r="I34" s="5" t="s">
        <v>1561</v>
      </c>
      <c r="J34" s="5" t="s">
        <v>1778</v>
      </c>
      <c r="K34" s="5" t="s">
        <v>1770</v>
      </c>
      <c r="L34" s="5"/>
      <c r="M34" s="5" t="s">
        <v>1785</v>
      </c>
      <c r="N34" s="5"/>
      <c r="O34" s="5"/>
      <c r="P34" s="5" t="s">
        <v>352</v>
      </c>
      <c r="Q34" s="5"/>
      <c r="R34" s="5"/>
      <c r="S34" s="5"/>
      <c r="T34" s="5"/>
      <c r="U34" s="5"/>
      <c r="V34" s="5"/>
      <c r="W34" s="5"/>
      <c r="X34" s="5"/>
      <c r="Y34" s="5"/>
      <c r="Z34" s="5"/>
      <c r="AA34" s="5"/>
      <c r="AB34" s="5"/>
      <c r="AC34" s="5"/>
      <c r="AD34" s="5"/>
      <c r="AE34" s="5"/>
      <c r="AF34" s="5"/>
      <c r="AG34" s="5"/>
      <c r="AH34" s="5"/>
      <c r="AI34" s="5"/>
      <c r="AJ34" s="5"/>
      <c r="AK34" s="5"/>
      <c r="AL34" s="5">
        <v>2015</v>
      </c>
      <c r="AM34" s="5"/>
      <c r="AN34" s="5"/>
      <c r="AO34" s="5" t="s">
        <v>352</v>
      </c>
    </row>
    <row r="35" spans="1:41" ht="132">
      <c r="A35" s="38">
        <v>32</v>
      </c>
      <c r="B35" s="5" t="s">
        <v>506</v>
      </c>
      <c r="C35" s="5" t="s">
        <v>1566</v>
      </c>
      <c r="D35" s="5" t="s">
        <v>1567</v>
      </c>
      <c r="E35" s="13" t="s">
        <v>1568</v>
      </c>
      <c r="F35" s="5" t="s">
        <v>1569</v>
      </c>
      <c r="G35" s="31">
        <v>63837330</v>
      </c>
      <c r="H35" s="5" t="s">
        <v>1560</v>
      </c>
      <c r="I35" s="5" t="s">
        <v>1570</v>
      </c>
      <c r="J35" s="5"/>
      <c r="K35" s="5"/>
      <c r="L35" s="5"/>
      <c r="M35" s="5"/>
      <c r="N35" s="5"/>
      <c r="O35" s="5"/>
      <c r="P35" s="5" t="s">
        <v>489</v>
      </c>
      <c r="Q35" s="5"/>
      <c r="R35" s="5"/>
      <c r="S35" s="5"/>
      <c r="T35" s="5"/>
      <c r="U35" s="5"/>
      <c r="V35" s="5"/>
      <c r="W35" s="5"/>
      <c r="X35" s="5"/>
      <c r="Y35" s="5"/>
      <c r="Z35" s="5"/>
      <c r="AA35" s="5"/>
      <c r="AB35" s="5"/>
      <c r="AC35" s="5"/>
      <c r="AD35" s="5"/>
      <c r="AE35" s="5"/>
      <c r="AF35" s="5"/>
      <c r="AG35" s="5"/>
      <c r="AH35" s="5"/>
      <c r="AI35" s="5"/>
      <c r="AJ35" s="5"/>
      <c r="AK35" s="5"/>
      <c r="AL35" s="5">
        <v>2015</v>
      </c>
      <c r="AM35" s="5"/>
      <c r="AN35" s="5"/>
      <c r="AO35" s="5" t="s">
        <v>489</v>
      </c>
    </row>
    <row r="36" spans="1:41" ht="96">
      <c r="A36" s="38">
        <v>33</v>
      </c>
      <c r="B36" s="33" t="s">
        <v>76</v>
      </c>
      <c r="C36" s="5" t="s">
        <v>541</v>
      </c>
      <c r="D36" s="5" t="s">
        <v>1511</v>
      </c>
      <c r="E36" s="271" t="s">
        <v>1510</v>
      </c>
      <c r="F36" s="5" t="s">
        <v>1523</v>
      </c>
      <c r="G36" s="31">
        <v>32096000</v>
      </c>
      <c r="H36" s="5" t="s">
        <v>1512</v>
      </c>
      <c r="I36" s="5" t="s">
        <v>1521</v>
      </c>
      <c r="J36" s="5"/>
      <c r="K36" s="5"/>
      <c r="L36" s="5"/>
      <c r="M36" s="5"/>
      <c r="N36" s="5"/>
      <c r="O36" s="5" t="s">
        <v>2164</v>
      </c>
      <c r="P36" s="5" t="s">
        <v>2086</v>
      </c>
      <c r="Q36" s="5"/>
      <c r="R36" s="5"/>
      <c r="S36" s="5"/>
      <c r="T36" s="5"/>
      <c r="U36" s="5"/>
      <c r="V36" s="5"/>
      <c r="W36" s="5"/>
      <c r="X36" s="5"/>
      <c r="Y36" s="5"/>
      <c r="Z36" s="5"/>
      <c r="AA36" s="5"/>
      <c r="AB36" s="5"/>
      <c r="AC36" s="5"/>
      <c r="AD36" s="5"/>
      <c r="AE36" s="5"/>
      <c r="AF36" s="5"/>
      <c r="AG36" s="5"/>
      <c r="AH36" s="5"/>
      <c r="AI36" s="5"/>
      <c r="AJ36" s="5"/>
      <c r="AK36" s="5"/>
      <c r="AL36" s="5">
        <v>2015</v>
      </c>
      <c r="AM36" s="5"/>
      <c r="AN36" s="5"/>
      <c r="AO36" s="5" t="s">
        <v>2086</v>
      </c>
    </row>
    <row r="37" spans="1:41" ht="156">
      <c r="A37" s="38">
        <v>34</v>
      </c>
      <c r="B37" s="298" t="s">
        <v>76</v>
      </c>
      <c r="C37" s="298" t="s">
        <v>410</v>
      </c>
      <c r="D37" s="298" t="s">
        <v>1601</v>
      </c>
      <c r="E37" s="298" t="s">
        <v>1602</v>
      </c>
      <c r="F37" s="298" t="s">
        <v>1604</v>
      </c>
      <c r="G37" s="299">
        <v>81146833</v>
      </c>
      <c r="H37" s="298" t="s">
        <v>1560</v>
      </c>
      <c r="I37" s="298" t="s">
        <v>1603</v>
      </c>
      <c r="J37" s="298"/>
      <c r="K37" s="298"/>
      <c r="L37" s="298"/>
      <c r="M37" s="298"/>
      <c r="N37" s="298"/>
      <c r="O37" s="298"/>
      <c r="P37" s="298" t="s">
        <v>489</v>
      </c>
      <c r="Q37" s="298"/>
      <c r="R37" s="298"/>
      <c r="S37" s="298"/>
      <c r="T37" s="298"/>
      <c r="U37" s="298"/>
      <c r="V37" s="298"/>
      <c r="W37" s="298"/>
      <c r="X37" s="298"/>
      <c r="Y37" s="298"/>
      <c r="Z37" s="298"/>
      <c r="AA37" s="298"/>
      <c r="AB37" s="298"/>
      <c r="AC37" s="298"/>
      <c r="AD37" s="298"/>
      <c r="AE37" s="298"/>
      <c r="AF37" s="298"/>
      <c r="AG37" s="298"/>
      <c r="AH37" s="298"/>
      <c r="AI37" s="298"/>
      <c r="AJ37" s="298"/>
      <c r="AK37" s="298"/>
      <c r="AL37" s="298">
        <v>2015</v>
      </c>
      <c r="AM37" s="298"/>
      <c r="AN37" s="298"/>
      <c r="AO37" s="298" t="s">
        <v>2024</v>
      </c>
    </row>
    <row r="38" spans="1:41" ht="252">
      <c r="A38" s="38">
        <v>35</v>
      </c>
      <c r="B38" s="5" t="s">
        <v>76</v>
      </c>
      <c r="C38" s="5" t="s">
        <v>410</v>
      </c>
      <c r="D38" s="5" t="s">
        <v>1605</v>
      </c>
      <c r="E38" s="13" t="s">
        <v>1606</v>
      </c>
      <c r="F38" s="16" t="s">
        <v>1608</v>
      </c>
      <c r="G38" s="31">
        <v>86392223</v>
      </c>
      <c r="H38" s="5" t="s">
        <v>1560</v>
      </c>
      <c r="I38" s="5" t="s">
        <v>1607</v>
      </c>
      <c r="J38" s="5"/>
      <c r="K38" s="5" t="s">
        <v>1704</v>
      </c>
      <c r="L38" s="5"/>
      <c r="M38" s="5"/>
      <c r="N38" s="5"/>
      <c r="O38" s="5"/>
      <c r="P38" s="5" t="s">
        <v>173</v>
      </c>
      <c r="Q38" s="5"/>
      <c r="R38" s="31">
        <v>86392000</v>
      </c>
      <c r="S38" s="5"/>
      <c r="T38" s="5"/>
      <c r="U38" s="5"/>
      <c r="V38" s="5"/>
      <c r="W38" s="5"/>
      <c r="X38" s="5" t="s">
        <v>2237</v>
      </c>
      <c r="Y38" s="7">
        <v>42457</v>
      </c>
      <c r="Z38" s="5" t="s">
        <v>228</v>
      </c>
      <c r="AA38" s="5" t="s">
        <v>2301</v>
      </c>
      <c r="AB38" s="7">
        <v>42507</v>
      </c>
      <c r="AC38" s="7">
        <v>42523</v>
      </c>
      <c r="AD38" s="5"/>
      <c r="AE38" s="427" t="s">
        <v>2290</v>
      </c>
      <c r="AF38" s="5"/>
      <c r="AG38" s="5"/>
      <c r="AH38" s="5"/>
      <c r="AI38" s="5"/>
      <c r="AJ38" s="5"/>
      <c r="AK38" s="33" t="s">
        <v>2304</v>
      </c>
      <c r="AL38" s="5">
        <v>2015</v>
      </c>
      <c r="AM38" s="5">
        <v>2016</v>
      </c>
      <c r="AN38" s="5"/>
      <c r="AO38" s="5" t="s">
        <v>781</v>
      </c>
    </row>
    <row r="39" spans="1:41" ht="240">
      <c r="A39" s="38">
        <v>36</v>
      </c>
      <c r="B39" s="5" t="s">
        <v>76</v>
      </c>
      <c r="C39" s="5" t="s">
        <v>541</v>
      </c>
      <c r="D39" s="5" t="s">
        <v>1610</v>
      </c>
      <c r="E39" s="13" t="s">
        <v>1611</v>
      </c>
      <c r="F39" s="5" t="s">
        <v>1612</v>
      </c>
      <c r="G39" s="31">
        <v>73945102</v>
      </c>
      <c r="H39" s="5" t="s">
        <v>1560</v>
      </c>
      <c r="I39" s="5" t="s">
        <v>1609</v>
      </c>
      <c r="J39" s="5" t="s">
        <v>2252</v>
      </c>
      <c r="K39" s="5"/>
      <c r="L39" s="5"/>
      <c r="M39" s="5"/>
      <c r="N39" s="5"/>
      <c r="O39" s="5"/>
      <c r="P39" s="5" t="s">
        <v>489</v>
      </c>
      <c r="Q39" s="5"/>
      <c r="R39" s="5"/>
      <c r="S39" s="5"/>
      <c r="T39" s="5"/>
      <c r="U39" s="5"/>
      <c r="V39" s="5"/>
      <c r="W39" s="5"/>
      <c r="X39" s="5"/>
      <c r="Y39" s="5"/>
      <c r="Z39" s="5"/>
      <c r="AA39" s="5"/>
      <c r="AB39" s="5"/>
      <c r="AC39" s="5"/>
      <c r="AD39" s="5"/>
      <c r="AE39" s="5"/>
      <c r="AF39" s="5"/>
      <c r="AG39" s="5"/>
      <c r="AH39" s="5"/>
      <c r="AI39" s="5"/>
      <c r="AJ39" s="5"/>
      <c r="AK39" s="5"/>
      <c r="AL39" s="5" t="s">
        <v>1623</v>
      </c>
      <c r="AM39" s="5"/>
      <c r="AN39" s="5"/>
      <c r="AO39" s="5" t="s">
        <v>489</v>
      </c>
    </row>
    <row r="40" spans="1:41" ht="132">
      <c r="A40" s="38">
        <v>37</v>
      </c>
      <c r="B40" s="5" t="s">
        <v>76</v>
      </c>
      <c r="C40" s="5" t="s">
        <v>541</v>
      </c>
      <c r="D40" s="5" t="s">
        <v>1613</v>
      </c>
      <c r="E40" s="13" t="s">
        <v>1614</v>
      </c>
      <c r="F40" s="5" t="s">
        <v>1620</v>
      </c>
      <c r="G40" s="31">
        <v>59129897</v>
      </c>
      <c r="H40" s="5" t="s">
        <v>2298</v>
      </c>
      <c r="I40" s="5" t="s">
        <v>1615</v>
      </c>
      <c r="J40" s="5" t="s">
        <v>2299</v>
      </c>
      <c r="K40" s="5"/>
      <c r="L40" s="5"/>
      <c r="M40" s="5"/>
      <c r="N40" s="5"/>
      <c r="O40" s="5"/>
      <c r="P40" s="5" t="s">
        <v>489</v>
      </c>
      <c r="Q40" s="5"/>
      <c r="R40" s="5"/>
      <c r="S40" s="5"/>
      <c r="T40" s="5"/>
      <c r="U40" s="5"/>
      <c r="V40" s="5"/>
      <c r="W40" s="5"/>
      <c r="X40" s="5"/>
      <c r="Y40" s="5"/>
      <c r="Z40" s="5"/>
      <c r="AA40" s="5"/>
      <c r="AB40" s="5"/>
      <c r="AC40" s="5"/>
      <c r="AD40" s="5"/>
      <c r="AE40" s="5"/>
      <c r="AF40" s="5"/>
      <c r="AG40" s="5"/>
      <c r="AH40" s="5"/>
      <c r="AI40" s="5"/>
      <c r="AJ40" s="5"/>
      <c r="AK40" s="5"/>
      <c r="AL40" s="5" t="s">
        <v>1623</v>
      </c>
      <c r="AM40" s="5"/>
      <c r="AN40" s="5"/>
      <c r="AO40" s="5" t="s">
        <v>489</v>
      </c>
    </row>
    <row r="41" spans="1:41" ht="60">
      <c r="A41" s="38">
        <v>38</v>
      </c>
      <c r="B41" s="298" t="s">
        <v>76</v>
      </c>
      <c r="C41" s="298" t="s">
        <v>541</v>
      </c>
      <c r="D41" s="298" t="s">
        <v>1617</v>
      </c>
      <c r="E41" s="298" t="s">
        <v>1618</v>
      </c>
      <c r="F41" s="298" t="s">
        <v>1619</v>
      </c>
      <c r="G41" s="299">
        <v>85998003</v>
      </c>
      <c r="H41" s="298" t="s">
        <v>1560</v>
      </c>
      <c r="I41" s="298" t="s">
        <v>1616</v>
      </c>
      <c r="J41" s="298"/>
      <c r="K41" s="298"/>
      <c r="L41" s="298"/>
      <c r="M41" s="298"/>
      <c r="N41" s="298"/>
      <c r="O41" s="298"/>
      <c r="P41" s="298" t="s">
        <v>489</v>
      </c>
      <c r="Q41" s="298"/>
      <c r="R41" s="298"/>
      <c r="S41" s="298"/>
      <c r="T41" s="298"/>
      <c r="U41" s="298"/>
      <c r="V41" s="298"/>
      <c r="W41" s="298"/>
      <c r="X41" s="298"/>
      <c r="Y41" s="298"/>
      <c r="Z41" s="298"/>
      <c r="AA41" s="298"/>
      <c r="AB41" s="298"/>
      <c r="AC41" s="298"/>
      <c r="AD41" s="298"/>
      <c r="AE41" s="298"/>
      <c r="AF41" s="298"/>
      <c r="AG41" s="298"/>
      <c r="AH41" s="298"/>
      <c r="AI41" s="298"/>
      <c r="AJ41" s="298"/>
      <c r="AK41" s="298"/>
      <c r="AL41" s="298">
        <v>2015</v>
      </c>
      <c r="AM41" s="298"/>
      <c r="AN41" s="298"/>
      <c r="AO41" s="298" t="s">
        <v>2024</v>
      </c>
    </row>
    <row r="42" spans="1:41" s="318" customFormat="1" ht="108">
      <c r="A42" s="38">
        <v>39</v>
      </c>
      <c r="B42" s="33" t="s">
        <v>563</v>
      </c>
      <c r="C42" s="33" t="s">
        <v>273</v>
      </c>
      <c r="D42" s="33" t="s">
        <v>1629</v>
      </c>
      <c r="E42" s="33" t="s">
        <v>1625</v>
      </c>
      <c r="F42" s="5" t="s">
        <v>1626</v>
      </c>
      <c r="G42" s="317">
        <v>67574557</v>
      </c>
      <c r="H42" s="33" t="s">
        <v>1560</v>
      </c>
      <c r="I42" s="5" t="s">
        <v>1627</v>
      </c>
      <c r="J42" s="33" t="s">
        <v>1733</v>
      </c>
      <c r="K42" s="33" t="s">
        <v>1687</v>
      </c>
      <c r="L42" s="33"/>
      <c r="M42" s="33"/>
      <c r="N42" s="33"/>
      <c r="O42" s="33"/>
      <c r="P42" s="33" t="s">
        <v>352</v>
      </c>
      <c r="Q42" s="33"/>
      <c r="R42" s="33"/>
      <c r="S42" s="33"/>
      <c r="T42" s="33"/>
      <c r="U42" s="33"/>
      <c r="V42" s="33"/>
      <c r="W42" s="33"/>
      <c r="X42" s="33"/>
      <c r="Y42" s="33"/>
      <c r="Z42" s="33"/>
      <c r="AA42" s="33"/>
      <c r="AB42" s="33"/>
      <c r="AC42" s="33"/>
      <c r="AD42" s="33"/>
      <c r="AE42" s="33"/>
      <c r="AF42" s="33"/>
      <c r="AG42" s="33"/>
      <c r="AH42" s="33"/>
      <c r="AI42" s="33"/>
      <c r="AJ42" s="33"/>
      <c r="AK42" s="33"/>
      <c r="AL42" s="110">
        <v>2015</v>
      </c>
      <c r="AM42" s="33"/>
      <c r="AN42" s="33"/>
      <c r="AO42" s="33" t="s">
        <v>352</v>
      </c>
    </row>
    <row r="43" spans="1:41" s="318" customFormat="1" ht="96">
      <c r="A43" s="38">
        <v>40</v>
      </c>
      <c r="B43" s="404" t="s">
        <v>304</v>
      </c>
      <c r="C43" s="404" t="s">
        <v>1456</v>
      </c>
      <c r="D43" s="404" t="s">
        <v>1628</v>
      </c>
      <c r="E43" s="404" t="s">
        <v>1630</v>
      </c>
      <c r="F43" s="298" t="s">
        <v>1632</v>
      </c>
      <c r="G43" s="405">
        <v>85993138</v>
      </c>
      <c r="H43" s="404" t="s">
        <v>1560</v>
      </c>
      <c r="I43" s="298" t="s">
        <v>1631</v>
      </c>
      <c r="J43" s="404"/>
      <c r="K43" s="404"/>
      <c r="L43" s="404"/>
      <c r="M43" s="404"/>
      <c r="N43" s="404"/>
      <c r="O43" s="298" t="s">
        <v>1841</v>
      </c>
      <c r="P43" s="404" t="s">
        <v>489</v>
      </c>
      <c r="Q43" s="404"/>
      <c r="R43" s="404"/>
      <c r="S43" s="404"/>
      <c r="T43" s="404"/>
      <c r="U43" s="404"/>
      <c r="V43" s="404"/>
      <c r="W43" s="404"/>
      <c r="X43" s="404"/>
      <c r="Y43" s="404"/>
      <c r="Z43" s="404"/>
      <c r="AA43" s="404"/>
      <c r="AB43" s="404"/>
      <c r="AC43" s="404"/>
      <c r="AD43" s="404"/>
      <c r="AE43" s="404"/>
      <c r="AF43" s="404"/>
      <c r="AG43" s="404"/>
      <c r="AH43" s="404"/>
      <c r="AI43" s="404"/>
      <c r="AJ43" s="404"/>
      <c r="AK43" s="404"/>
      <c r="AL43" s="406">
        <v>2015</v>
      </c>
      <c r="AM43" s="404"/>
      <c r="AN43" s="404"/>
      <c r="AO43" s="404" t="s">
        <v>1955</v>
      </c>
    </row>
    <row r="44" spans="1:41" s="318" customFormat="1" ht="72">
      <c r="A44" s="38">
        <v>41</v>
      </c>
      <c r="B44" s="407" t="s">
        <v>304</v>
      </c>
      <c r="C44" s="407" t="s">
        <v>1456</v>
      </c>
      <c r="D44" s="407" t="s">
        <v>1633</v>
      </c>
      <c r="E44" s="407" t="s">
        <v>1634</v>
      </c>
      <c r="F44" s="380" t="s">
        <v>1635</v>
      </c>
      <c r="G44" s="408">
        <v>86358459</v>
      </c>
      <c r="H44" s="404" t="s">
        <v>1560</v>
      </c>
      <c r="I44" s="298" t="s">
        <v>1636</v>
      </c>
      <c r="J44" s="407"/>
      <c r="K44" s="407"/>
      <c r="L44" s="407"/>
      <c r="M44" s="407"/>
      <c r="N44" s="407"/>
      <c r="O44" s="380" t="s">
        <v>1842</v>
      </c>
      <c r="P44" s="404" t="s">
        <v>489</v>
      </c>
      <c r="Q44" s="407"/>
      <c r="R44" s="407"/>
      <c r="S44" s="407"/>
      <c r="T44" s="407"/>
      <c r="U44" s="407"/>
      <c r="V44" s="407"/>
      <c r="W44" s="407"/>
      <c r="X44" s="407"/>
      <c r="Y44" s="407"/>
      <c r="Z44" s="407"/>
      <c r="AA44" s="407"/>
      <c r="AB44" s="407"/>
      <c r="AC44" s="407"/>
      <c r="AD44" s="407"/>
      <c r="AE44" s="407"/>
      <c r="AF44" s="407"/>
      <c r="AG44" s="407"/>
      <c r="AH44" s="407"/>
      <c r="AI44" s="407"/>
      <c r="AJ44" s="407"/>
      <c r="AK44" s="407"/>
      <c r="AL44" s="409">
        <v>2015</v>
      </c>
      <c r="AM44" s="407"/>
      <c r="AN44" s="407"/>
      <c r="AO44" s="404" t="s">
        <v>1955</v>
      </c>
    </row>
    <row r="45" spans="1:41" s="318" customFormat="1" ht="72">
      <c r="A45" s="38">
        <v>42</v>
      </c>
      <c r="B45" s="33" t="s">
        <v>304</v>
      </c>
      <c r="C45" s="33" t="s">
        <v>541</v>
      </c>
      <c r="D45" s="33" t="s">
        <v>1637</v>
      </c>
      <c r="E45" s="33" t="s">
        <v>1638</v>
      </c>
      <c r="F45" s="5" t="s">
        <v>1639</v>
      </c>
      <c r="G45" s="317">
        <v>69127519</v>
      </c>
      <c r="H45" s="33" t="s">
        <v>1560</v>
      </c>
      <c r="I45" s="5" t="s">
        <v>1640</v>
      </c>
      <c r="J45" s="33"/>
      <c r="K45" s="33"/>
      <c r="L45" s="33"/>
      <c r="M45" s="33"/>
      <c r="N45" s="33"/>
      <c r="O45" s="33"/>
      <c r="P45" s="33" t="s">
        <v>489</v>
      </c>
      <c r="Q45" s="33"/>
      <c r="R45" s="33"/>
      <c r="S45" s="33"/>
      <c r="T45" s="33"/>
      <c r="U45" s="33"/>
      <c r="V45" s="33"/>
      <c r="W45" s="33"/>
      <c r="X45" s="33"/>
      <c r="Y45" s="33"/>
      <c r="Z45" s="33"/>
      <c r="AA45" s="33"/>
      <c r="AB45" s="33"/>
      <c r="AC45" s="33"/>
      <c r="AD45" s="33"/>
      <c r="AE45" s="33"/>
      <c r="AF45" s="33"/>
      <c r="AG45" s="33"/>
      <c r="AH45" s="33"/>
      <c r="AI45" s="33"/>
      <c r="AJ45" s="33"/>
      <c r="AK45" s="33"/>
      <c r="AL45" s="319">
        <v>2015</v>
      </c>
      <c r="AM45" s="113"/>
      <c r="AN45" s="113"/>
      <c r="AO45" s="33" t="s">
        <v>489</v>
      </c>
    </row>
    <row r="46" spans="1:41" s="318" customFormat="1" ht="84">
      <c r="A46" s="38">
        <v>43</v>
      </c>
      <c r="B46" s="404" t="s">
        <v>304</v>
      </c>
      <c r="C46" s="404" t="s">
        <v>273</v>
      </c>
      <c r="D46" s="404" t="s">
        <v>1645</v>
      </c>
      <c r="E46" s="404" t="s">
        <v>1641</v>
      </c>
      <c r="F46" s="298" t="s">
        <v>1642</v>
      </c>
      <c r="G46" s="405">
        <v>55863563</v>
      </c>
      <c r="H46" s="404" t="s">
        <v>1560</v>
      </c>
      <c r="I46" s="298" t="s">
        <v>1643</v>
      </c>
      <c r="J46" s="404"/>
      <c r="K46" s="404"/>
      <c r="L46" s="404"/>
      <c r="M46" s="404"/>
      <c r="N46" s="404"/>
      <c r="O46" s="298" t="s">
        <v>1840</v>
      </c>
      <c r="P46" s="404" t="s">
        <v>489</v>
      </c>
      <c r="Q46" s="404"/>
      <c r="R46" s="404"/>
      <c r="S46" s="404"/>
      <c r="T46" s="404"/>
      <c r="U46" s="404"/>
      <c r="V46" s="404"/>
      <c r="W46" s="404"/>
      <c r="X46" s="404"/>
      <c r="Y46" s="404"/>
      <c r="Z46" s="404"/>
      <c r="AA46" s="404"/>
      <c r="AB46" s="404"/>
      <c r="AC46" s="404"/>
      <c r="AD46" s="404"/>
      <c r="AE46" s="404"/>
      <c r="AF46" s="404"/>
      <c r="AG46" s="404"/>
      <c r="AH46" s="404"/>
      <c r="AI46" s="404"/>
      <c r="AJ46" s="404"/>
      <c r="AK46" s="404"/>
      <c r="AL46" s="409">
        <v>2015</v>
      </c>
      <c r="AM46" s="407"/>
      <c r="AN46" s="407"/>
      <c r="AO46" s="404" t="s">
        <v>1955</v>
      </c>
    </row>
    <row r="47" spans="1:41" s="318" customFormat="1" ht="156">
      <c r="A47" s="38">
        <v>44</v>
      </c>
      <c r="B47" s="412" t="s">
        <v>304</v>
      </c>
      <c r="C47" s="412" t="s">
        <v>541</v>
      </c>
      <c r="D47" s="412" t="s">
        <v>1644</v>
      </c>
      <c r="E47" s="412" t="s">
        <v>1646</v>
      </c>
      <c r="F47" s="411" t="s">
        <v>1647</v>
      </c>
      <c r="G47" s="413">
        <v>63232886</v>
      </c>
      <c r="H47" s="412" t="s">
        <v>1560</v>
      </c>
      <c r="I47" s="411" t="s">
        <v>1648</v>
      </c>
      <c r="J47" s="412"/>
      <c r="K47" s="412"/>
      <c r="L47" s="412"/>
      <c r="M47" s="412"/>
      <c r="N47" s="412"/>
      <c r="O47" s="412"/>
      <c r="P47" s="412" t="s">
        <v>489</v>
      </c>
      <c r="Q47" s="412"/>
      <c r="R47" s="412"/>
      <c r="S47" s="412"/>
      <c r="T47" s="412"/>
      <c r="U47" s="412"/>
      <c r="V47" s="412"/>
      <c r="W47" s="412"/>
      <c r="X47" s="412"/>
      <c r="Y47" s="412"/>
      <c r="Z47" s="412"/>
      <c r="AA47" s="412"/>
      <c r="AB47" s="412"/>
      <c r="AC47" s="412"/>
      <c r="AD47" s="412"/>
      <c r="AE47" s="412"/>
      <c r="AF47" s="412"/>
      <c r="AG47" s="412"/>
      <c r="AH47" s="412"/>
      <c r="AI47" s="412"/>
      <c r="AJ47" s="412"/>
      <c r="AK47" s="412"/>
      <c r="AL47" s="414">
        <v>2015</v>
      </c>
      <c r="AM47" s="412"/>
      <c r="AN47" s="412"/>
      <c r="AO47" s="412" t="s">
        <v>2024</v>
      </c>
    </row>
    <row r="48" spans="1:41" ht="120">
      <c r="A48" s="38">
        <v>45</v>
      </c>
      <c r="B48" s="5" t="s">
        <v>304</v>
      </c>
      <c r="C48" s="5" t="s">
        <v>1456</v>
      </c>
      <c r="D48" s="5" t="s">
        <v>1832</v>
      </c>
      <c r="E48" s="5" t="s">
        <v>1830</v>
      </c>
      <c r="F48" s="5" t="s">
        <v>1838</v>
      </c>
      <c r="G48" s="31">
        <v>85993138</v>
      </c>
      <c r="H48" s="5" t="s">
        <v>1837</v>
      </c>
      <c r="I48" s="5"/>
      <c r="J48" s="5"/>
      <c r="K48" s="5"/>
      <c r="L48" s="5"/>
      <c r="M48" s="5"/>
      <c r="N48" s="5"/>
      <c r="O48" s="5" t="s">
        <v>1997</v>
      </c>
      <c r="P48" s="5" t="s">
        <v>173</v>
      </c>
      <c r="Q48" s="5"/>
      <c r="R48" s="37">
        <f aca="true" t="shared" si="0" ref="R48:R53">G48</f>
        <v>85993138</v>
      </c>
      <c r="S48" s="31">
        <v>83589021</v>
      </c>
      <c r="T48" s="37">
        <f>R48-S48</f>
        <v>2404117</v>
      </c>
      <c r="U48" s="5"/>
      <c r="V48" s="31">
        <v>859931</v>
      </c>
      <c r="W48" s="5"/>
      <c r="X48" s="5"/>
      <c r="Y48" s="5" t="s">
        <v>1846</v>
      </c>
      <c r="Z48" s="5" t="s">
        <v>174</v>
      </c>
      <c r="AA48" s="5" t="s">
        <v>1968</v>
      </c>
      <c r="AB48" s="5" t="s">
        <v>1969</v>
      </c>
      <c r="AC48" s="5" t="s">
        <v>1970</v>
      </c>
      <c r="AD48" s="5" t="s">
        <v>2080</v>
      </c>
      <c r="AE48" s="5"/>
      <c r="AF48" s="5" t="s">
        <v>391</v>
      </c>
      <c r="AG48" s="7">
        <v>42401</v>
      </c>
      <c r="AH48" s="7">
        <v>42401</v>
      </c>
      <c r="AI48" s="5">
        <v>60</v>
      </c>
      <c r="AJ48" s="7">
        <v>42460</v>
      </c>
      <c r="AK48" s="5" t="s">
        <v>2274</v>
      </c>
      <c r="AL48" s="5">
        <v>2015</v>
      </c>
      <c r="AM48" s="5">
        <v>2015</v>
      </c>
      <c r="AN48" s="5">
        <v>2016</v>
      </c>
      <c r="AO48" s="5" t="s">
        <v>201</v>
      </c>
    </row>
    <row r="49" spans="1:41" ht="156">
      <c r="A49" s="38"/>
      <c r="B49" s="5" t="s">
        <v>304</v>
      </c>
      <c r="C49" s="5" t="s">
        <v>1456</v>
      </c>
      <c r="D49" s="5" t="s">
        <v>1833</v>
      </c>
      <c r="E49" s="5" t="s">
        <v>1831</v>
      </c>
      <c r="F49" s="5" t="s">
        <v>1839</v>
      </c>
      <c r="G49" s="31">
        <v>86358459</v>
      </c>
      <c r="H49" s="5" t="s">
        <v>1837</v>
      </c>
      <c r="I49" s="5"/>
      <c r="J49" s="5"/>
      <c r="K49" s="5"/>
      <c r="L49" s="5"/>
      <c r="M49" s="5"/>
      <c r="N49" s="5"/>
      <c r="O49" s="5" t="s">
        <v>1998</v>
      </c>
      <c r="P49" s="5" t="s">
        <v>173</v>
      </c>
      <c r="Q49" s="5"/>
      <c r="R49" s="37">
        <f t="shared" si="0"/>
        <v>86358459</v>
      </c>
      <c r="S49" s="31">
        <v>86289600</v>
      </c>
      <c r="T49" s="37">
        <f>R49-S49</f>
        <v>68859</v>
      </c>
      <c r="U49" s="5"/>
      <c r="V49" s="31">
        <v>863585</v>
      </c>
      <c r="W49" s="37">
        <f>S49+U49+V49</f>
        <v>87153185</v>
      </c>
      <c r="X49" s="5"/>
      <c r="Y49" s="5" t="s">
        <v>1846</v>
      </c>
      <c r="Z49" s="5" t="s">
        <v>174</v>
      </c>
      <c r="AA49" s="5" t="s">
        <v>1962</v>
      </c>
      <c r="AB49" s="5" t="s">
        <v>1963</v>
      </c>
      <c r="AC49" s="5" t="s">
        <v>1964</v>
      </c>
      <c r="AD49" s="5" t="s">
        <v>2165</v>
      </c>
      <c r="AE49" s="5" t="s">
        <v>2064</v>
      </c>
      <c r="AF49" s="5" t="s">
        <v>205</v>
      </c>
      <c r="AG49" s="5" t="s">
        <v>2121</v>
      </c>
      <c r="AH49" s="5" t="s">
        <v>2121</v>
      </c>
      <c r="AI49" s="5" t="s">
        <v>2275</v>
      </c>
      <c r="AJ49" s="5" t="s">
        <v>2276</v>
      </c>
      <c r="AK49" s="5" t="s">
        <v>2277</v>
      </c>
      <c r="AL49" s="5">
        <v>2015</v>
      </c>
      <c r="AM49" s="5">
        <v>2015</v>
      </c>
      <c r="AN49" s="5">
        <v>2016</v>
      </c>
      <c r="AO49" s="5" t="s">
        <v>201</v>
      </c>
    </row>
    <row r="50" spans="1:41" ht="384">
      <c r="A50" s="38">
        <v>47</v>
      </c>
      <c r="B50" s="5" t="s">
        <v>304</v>
      </c>
      <c r="C50" s="5" t="s">
        <v>301</v>
      </c>
      <c r="D50" s="5" t="s">
        <v>1834</v>
      </c>
      <c r="E50" s="188" t="s">
        <v>1835</v>
      </c>
      <c r="F50" s="5" t="s">
        <v>1836</v>
      </c>
      <c r="G50" s="31">
        <v>55863563</v>
      </c>
      <c r="H50" s="5" t="s">
        <v>1837</v>
      </c>
      <c r="I50" s="97"/>
      <c r="J50" s="97"/>
      <c r="K50" s="97"/>
      <c r="L50" s="97"/>
      <c r="M50" s="97"/>
      <c r="N50" s="97"/>
      <c r="O50" s="5" t="s">
        <v>1999</v>
      </c>
      <c r="P50" s="5" t="s">
        <v>173</v>
      </c>
      <c r="Q50" s="5"/>
      <c r="R50" s="37">
        <f t="shared" si="0"/>
        <v>55863563</v>
      </c>
      <c r="S50" s="31">
        <v>51025808</v>
      </c>
      <c r="T50" s="37">
        <f>R50-S50</f>
        <v>4837755</v>
      </c>
      <c r="U50" s="5"/>
      <c r="V50" s="31">
        <v>558636</v>
      </c>
      <c r="W50" s="5"/>
      <c r="X50" s="5"/>
      <c r="Y50" s="5" t="s">
        <v>1846</v>
      </c>
      <c r="Z50" s="5" t="s">
        <v>228</v>
      </c>
      <c r="AA50" s="5" t="s">
        <v>2000</v>
      </c>
      <c r="AB50" s="5" t="s">
        <v>2001</v>
      </c>
      <c r="AC50" s="5" t="s">
        <v>2002</v>
      </c>
      <c r="AD50" s="5" t="s">
        <v>2081</v>
      </c>
      <c r="AE50" s="5" t="s">
        <v>1977</v>
      </c>
      <c r="AF50" s="5" t="s">
        <v>252</v>
      </c>
      <c r="AG50" s="7">
        <v>42425</v>
      </c>
      <c r="AH50" s="7">
        <v>42425</v>
      </c>
      <c r="AI50" s="5">
        <v>75</v>
      </c>
      <c r="AJ50" s="7">
        <v>42500</v>
      </c>
      <c r="AK50" s="5" t="s">
        <v>2166</v>
      </c>
      <c r="AL50" s="5">
        <v>2015</v>
      </c>
      <c r="AM50" s="5">
        <v>2015</v>
      </c>
      <c r="AN50" s="5">
        <v>2016</v>
      </c>
      <c r="AO50" s="5" t="s">
        <v>3</v>
      </c>
    </row>
    <row r="51" spans="1:41" ht="120">
      <c r="A51" s="38">
        <v>48</v>
      </c>
      <c r="B51" s="5" t="s">
        <v>76</v>
      </c>
      <c r="C51" s="5" t="s">
        <v>541</v>
      </c>
      <c r="D51" s="5" t="s">
        <v>1847</v>
      </c>
      <c r="E51" s="13" t="s">
        <v>1618</v>
      </c>
      <c r="F51" s="5" t="s">
        <v>1619</v>
      </c>
      <c r="G51" s="31">
        <v>85998003</v>
      </c>
      <c r="H51" s="5" t="s">
        <v>1837</v>
      </c>
      <c r="I51" s="5"/>
      <c r="J51" s="5"/>
      <c r="K51" s="5"/>
      <c r="L51" s="5"/>
      <c r="M51" s="5"/>
      <c r="N51" s="5"/>
      <c r="O51" s="5"/>
      <c r="P51" s="5" t="s">
        <v>173</v>
      </c>
      <c r="Q51" s="5"/>
      <c r="R51" s="37">
        <f t="shared" si="0"/>
        <v>85998003</v>
      </c>
      <c r="S51" s="31">
        <v>79768080</v>
      </c>
      <c r="T51" s="37">
        <f>R51-S51</f>
        <v>6229923</v>
      </c>
      <c r="U51" s="5"/>
      <c r="V51" s="5"/>
      <c r="W51" s="5"/>
      <c r="X51" s="5"/>
      <c r="Y51" s="5" t="s">
        <v>1846</v>
      </c>
      <c r="Z51" s="5" t="s">
        <v>1948</v>
      </c>
      <c r="AA51" s="5" t="s">
        <v>1974</v>
      </c>
      <c r="AB51" s="7" t="s">
        <v>1975</v>
      </c>
      <c r="AC51" s="7" t="s">
        <v>1976</v>
      </c>
      <c r="AD51" s="5" t="s">
        <v>2111</v>
      </c>
      <c r="AE51" s="5" t="s">
        <v>2077</v>
      </c>
      <c r="AF51" s="5" t="s">
        <v>205</v>
      </c>
      <c r="AG51" s="5" t="s">
        <v>2119</v>
      </c>
      <c r="AH51" s="5" t="s">
        <v>2119</v>
      </c>
      <c r="AI51" s="5" t="s">
        <v>2293</v>
      </c>
      <c r="AJ51" s="5" t="s">
        <v>2294</v>
      </c>
      <c r="AK51" s="5" t="s">
        <v>2295</v>
      </c>
      <c r="AL51" s="5">
        <v>2015</v>
      </c>
      <c r="AM51" s="5">
        <v>2015</v>
      </c>
      <c r="AN51" s="5">
        <v>2016</v>
      </c>
      <c r="AO51" s="5" t="s">
        <v>201</v>
      </c>
    </row>
    <row r="52" spans="1:41" ht="156">
      <c r="A52" s="38">
        <v>49</v>
      </c>
      <c r="B52" s="5" t="s">
        <v>76</v>
      </c>
      <c r="C52" s="5" t="s">
        <v>410</v>
      </c>
      <c r="D52" s="5" t="s">
        <v>1848</v>
      </c>
      <c r="E52" s="13" t="s">
        <v>1602</v>
      </c>
      <c r="F52" s="5" t="s">
        <v>1604</v>
      </c>
      <c r="G52" s="31">
        <v>81146833</v>
      </c>
      <c r="H52" s="5" t="s">
        <v>1837</v>
      </c>
      <c r="I52" s="5"/>
      <c r="J52" s="5"/>
      <c r="K52" s="5"/>
      <c r="L52" s="5"/>
      <c r="M52" s="5"/>
      <c r="N52" s="5"/>
      <c r="O52" s="5"/>
      <c r="P52" s="5" t="s">
        <v>173</v>
      </c>
      <c r="Q52" s="5"/>
      <c r="R52" s="37">
        <f t="shared" si="0"/>
        <v>81146833</v>
      </c>
      <c r="S52" s="37">
        <v>78786092</v>
      </c>
      <c r="T52" s="5"/>
      <c r="U52" s="5"/>
      <c r="V52" s="5"/>
      <c r="W52" s="5"/>
      <c r="X52" s="5"/>
      <c r="Y52" s="5" t="s">
        <v>1846</v>
      </c>
      <c r="Z52" s="5" t="s">
        <v>228</v>
      </c>
      <c r="AA52" s="5" t="s">
        <v>2003</v>
      </c>
      <c r="AB52" s="7" t="s">
        <v>2004</v>
      </c>
      <c r="AC52" s="7" t="s">
        <v>2005</v>
      </c>
      <c r="AD52" s="5" t="s">
        <v>2023</v>
      </c>
      <c r="AE52" s="5" t="s">
        <v>2167</v>
      </c>
      <c r="AF52" s="5" t="s">
        <v>391</v>
      </c>
      <c r="AG52" s="7">
        <v>42390</v>
      </c>
      <c r="AH52" s="7">
        <v>42390</v>
      </c>
      <c r="AI52" s="5">
        <v>75</v>
      </c>
      <c r="AJ52" s="7">
        <v>42464</v>
      </c>
      <c r="AK52" s="5" t="s">
        <v>2168</v>
      </c>
      <c r="AL52" s="5">
        <v>2015</v>
      </c>
      <c r="AM52" s="5">
        <v>2015</v>
      </c>
      <c r="AN52" s="5">
        <v>2016</v>
      </c>
      <c r="AO52" s="5" t="s">
        <v>3</v>
      </c>
    </row>
    <row r="53" spans="1:41" ht="156">
      <c r="A53" s="38">
        <v>50</v>
      </c>
      <c r="B53" s="5" t="s">
        <v>76</v>
      </c>
      <c r="C53" s="33" t="s">
        <v>541</v>
      </c>
      <c r="D53" s="33" t="s">
        <v>1644</v>
      </c>
      <c r="E53" s="33" t="s">
        <v>1646</v>
      </c>
      <c r="F53" s="5" t="s">
        <v>1647</v>
      </c>
      <c r="G53" s="317">
        <v>63232886</v>
      </c>
      <c r="H53" s="5" t="s">
        <v>1837</v>
      </c>
      <c r="I53" s="5"/>
      <c r="J53" s="5"/>
      <c r="K53" s="5"/>
      <c r="L53" s="5"/>
      <c r="M53" s="5"/>
      <c r="N53" s="5"/>
      <c r="O53" s="5"/>
      <c r="P53" s="5" t="s">
        <v>173</v>
      </c>
      <c r="Q53" s="5"/>
      <c r="R53" s="37">
        <f t="shared" si="0"/>
        <v>63232886</v>
      </c>
      <c r="S53" s="31">
        <v>61569515</v>
      </c>
      <c r="T53" s="37">
        <f>R53-S53</f>
        <v>1663371</v>
      </c>
      <c r="U53" s="5"/>
      <c r="V53" s="31">
        <v>632329</v>
      </c>
      <c r="W53" s="37">
        <f>S53+U53+V53</f>
        <v>62201844</v>
      </c>
      <c r="X53" s="5"/>
      <c r="Y53" s="5" t="s">
        <v>1846</v>
      </c>
      <c r="Z53" s="5" t="s">
        <v>236</v>
      </c>
      <c r="AA53" s="5" t="s">
        <v>2175</v>
      </c>
      <c r="AB53" s="7" t="s">
        <v>2176</v>
      </c>
      <c r="AC53" s="7" t="s">
        <v>2177</v>
      </c>
      <c r="AD53" s="5" t="s">
        <v>2257</v>
      </c>
      <c r="AE53" s="5" t="s">
        <v>2358</v>
      </c>
      <c r="AF53" s="5" t="s">
        <v>205</v>
      </c>
      <c r="AG53" s="428">
        <v>42500</v>
      </c>
      <c r="AH53" s="428">
        <v>42500</v>
      </c>
      <c r="AI53" s="427">
        <v>75</v>
      </c>
      <c r="AJ53" s="428">
        <v>42576</v>
      </c>
      <c r="AK53" s="5" t="s">
        <v>2169</v>
      </c>
      <c r="AL53" s="5">
        <v>2015</v>
      </c>
      <c r="AM53" s="5">
        <v>2015</v>
      </c>
      <c r="AN53" s="5">
        <v>2016</v>
      </c>
      <c r="AO53" s="427" t="s">
        <v>3</v>
      </c>
    </row>
    <row r="54" spans="1:41" ht="72">
      <c r="A54" s="38">
        <v>51</v>
      </c>
      <c r="B54" s="5" t="s">
        <v>76</v>
      </c>
      <c r="C54" s="33" t="s">
        <v>541</v>
      </c>
      <c r="D54" s="33" t="s">
        <v>1850</v>
      </c>
      <c r="E54" s="33"/>
      <c r="F54" s="5" t="s">
        <v>1852</v>
      </c>
      <c r="G54" s="317">
        <v>29646732</v>
      </c>
      <c r="H54" s="5" t="s">
        <v>1851</v>
      </c>
      <c r="I54" s="5" t="s">
        <v>1853</v>
      </c>
      <c r="J54" s="5" t="s">
        <v>1854</v>
      </c>
      <c r="K54" s="5"/>
      <c r="L54" s="5"/>
      <c r="M54" s="5"/>
      <c r="N54" s="5"/>
      <c r="O54" s="5"/>
      <c r="P54" s="5" t="s">
        <v>489</v>
      </c>
      <c r="Q54" s="5"/>
      <c r="R54" s="37"/>
      <c r="S54" s="5"/>
      <c r="T54" s="5"/>
      <c r="U54" s="5"/>
      <c r="V54" s="5"/>
      <c r="W54" s="5"/>
      <c r="X54" s="5"/>
      <c r="Y54" s="5"/>
      <c r="Z54" s="5"/>
      <c r="AA54" s="5"/>
      <c r="AB54" s="5"/>
      <c r="AC54" s="5"/>
      <c r="AD54" s="5"/>
      <c r="AE54" s="5"/>
      <c r="AF54" s="5"/>
      <c r="AG54" s="5"/>
      <c r="AH54" s="5"/>
      <c r="AI54" s="5"/>
      <c r="AJ54" s="5"/>
      <c r="AK54" s="5"/>
      <c r="AL54" s="5">
        <v>2015</v>
      </c>
      <c r="AM54" s="5"/>
      <c r="AN54" s="5"/>
      <c r="AO54" s="5" t="s">
        <v>489</v>
      </c>
    </row>
    <row r="55" spans="1:41" ht="180">
      <c r="A55" s="38">
        <v>52</v>
      </c>
      <c r="B55" s="5" t="s">
        <v>76</v>
      </c>
      <c r="C55" s="33" t="s">
        <v>556</v>
      </c>
      <c r="D55" s="33" t="s">
        <v>1902</v>
      </c>
      <c r="E55" s="33"/>
      <c r="F55" s="38" t="s">
        <v>2149</v>
      </c>
      <c r="G55" s="317">
        <v>9793947000</v>
      </c>
      <c r="H55" s="5" t="s">
        <v>1898</v>
      </c>
      <c r="I55" s="5"/>
      <c r="J55" s="5"/>
      <c r="K55" s="5"/>
      <c r="L55" s="5" t="s">
        <v>1901</v>
      </c>
      <c r="M55" s="5"/>
      <c r="N55" s="5"/>
      <c r="O55" s="5" t="s">
        <v>2150</v>
      </c>
      <c r="P55" s="5" t="s">
        <v>359</v>
      </c>
      <c r="Q55" s="5"/>
      <c r="R55" s="317">
        <v>9793947000</v>
      </c>
      <c r="S55" s="37">
        <v>9452100000</v>
      </c>
      <c r="T55" s="5"/>
      <c r="U55" s="5"/>
      <c r="V55" s="5"/>
      <c r="W55" s="5"/>
      <c r="X55" s="5"/>
      <c r="Y55" s="5"/>
      <c r="Z55" s="5" t="s">
        <v>1899</v>
      </c>
      <c r="AA55" s="5" t="s">
        <v>1900</v>
      </c>
      <c r="AB55" s="7">
        <v>42247</v>
      </c>
      <c r="AC55" s="7">
        <v>42292</v>
      </c>
      <c r="AD55" s="5" t="s">
        <v>2016</v>
      </c>
      <c r="AE55" s="5"/>
      <c r="AF55" s="5" t="s">
        <v>2017</v>
      </c>
      <c r="AG55" s="7">
        <v>42347</v>
      </c>
      <c r="AH55" s="7">
        <v>42347</v>
      </c>
      <c r="AI55" s="5">
        <v>750</v>
      </c>
      <c r="AJ55" s="5"/>
      <c r="AK55" s="5" t="s">
        <v>2128</v>
      </c>
      <c r="AL55" s="5">
        <v>2015</v>
      </c>
      <c r="AM55" s="5">
        <v>2015</v>
      </c>
      <c r="AN55" s="5" t="s">
        <v>1623</v>
      </c>
      <c r="AO55" s="5" t="s">
        <v>3</v>
      </c>
    </row>
    <row r="56" spans="1:41" ht="120">
      <c r="A56" s="38">
        <v>53</v>
      </c>
      <c r="B56" s="5" t="s">
        <v>506</v>
      </c>
      <c r="C56" s="5" t="s">
        <v>410</v>
      </c>
      <c r="D56" s="5" t="s">
        <v>38</v>
      </c>
      <c r="E56" s="5" t="s">
        <v>1563</v>
      </c>
      <c r="F56" s="5" t="s">
        <v>31</v>
      </c>
      <c r="G56" s="105">
        <v>59940910</v>
      </c>
      <c r="H56" s="5" t="s">
        <v>2205</v>
      </c>
      <c r="I56" s="5" t="s">
        <v>2208</v>
      </c>
      <c r="J56" s="5" t="s">
        <v>2386</v>
      </c>
      <c r="K56" s="5"/>
      <c r="L56" s="5"/>
      <c r="M56" s="5"/>
      <c r="N56" s="5"/>
      <c r="O56" s="5" t="s">
        <v>2207</v>
      </c>
      <c r="P56" s="5" t="s">
        <v>489</v>
      </c>
      <c r="Q56" s="5"/>
      <c r="R56" s="5"/>
      <c r="S56" s="5"/>
      <c r="T56" s="5"/>
      <c r="U56" s="5"/>
      <c r="V56" s="31"/>
      <c r="W56" s="5"/>
      <c r="X56" s="5"/>
      <c r="Y56" s="5"/>
      <c r="Z56" s="5"/>
      <c r="AA56" s="5"/>
      <c r="AB56" s="5"/>
      <c r="AC56" s="5"/>
      <c r="AD56" s="5"/>
      <c r="AE56" s="5"/>
      <c r="AF56" s="5"/>
      <c r="AG56" s="5"/>
      <c r="AH56" s="5"/>
      <c r="AI56" s="5"/>
      <c r="AJ56" s="5"/>
      <c r="AK56" s="5"/>
      <c r="AL56" s="5">
        <v>2016</v>
      </c>
      <c r="AM56" s="5"/>
      <c r="AN56" s="5"/>
      <c r="AO56" s="5" t="s">
        <v>489</v>
      </c>
    </row>
    <row r="57" spans="1:41" ht="154.5" customHeight="1">
      <c r="A57" s="38">
        <v>54</v>
      </c>
      <c r="B57" s="5" t="s">
        <v>506</v>
      </c>
      <c r="C57" s="5" t="s">
        <v>410</v>
      </c>
      <c r="D57" s="5" t="s">
        <v>37</v>
      </c>
      <c r="E57" s="5" t="s">
        <v>1318</v>
      </c>
      <c r="F57" s="5" t="s">
        <v>34</v>
      </c>
      <c r="G57" s="105">
        <v>59852422</v>
      </c>
      <c r="H57" s="5" t="s">
        <v>2205</v>
      </c>
      <c r="I57" s="5" t="s">
        <v>2209</v>
      </c>
      <c r="J57" s="5" t="s">
        <v>2387</v>
      </c>
      <c r="K57" s="5"/>
      <c r="L57" s="5"/>
      <c r="M57" s="5"/>
      <c r="N57" s="5"/>
      <c r="O57" s="5" t="s">
        <v>2211</v>
      </c>
      <c r="P57" s="5" t="s">
        <v>489</v>
      </c>
      <c r="Q57" s="5"/>
      <c r="R57" s="5"/>
      <c r="S57" s="5"/>
      <c r="T57" s="5"/>
      <c r="U57" s="5"/>
      <c r="V57" s="31"/>
      <c r="W57" s="5"/>
      <c r="X57" s="5"/>
      <c r="Y57" s="5"/>
      <c r="Z57" s="5"/>
      <c r="AA57" s="5"/>
      <c r="AB57" s="5"/>
      <c r="AC57" s="5"/>
      <c r="AD57" s="5"/>
      <c r="AE57" s="5"/>
      <c r="AF57" s="5"/>
      <c r="AG57" s="5"/>
      <c r="AH57" s="5"/>
      <c r="AI57" s="5"/>
      <c r="AJ57" s="5"/>
      <c r="AK57" s="5"/>
      <c r="AL57" s="5">
        <v>2016</v>
      </c>
      <c r="AM57" s="5"/>
      <c r="AN57" s="5"/>
      <c r="AO57" s="5" t="s">
        <v>489</v>
      </c>
    </row>
    <row r="58" spans="1:41" ht="135.75" customHeight="1">
      <c r="A58" s="38">
        <v>55</v>
      </c>
      <c r="B58" s="5" t="s">
        <v>506</v>
      </c>
      <c r="C58" s="5" t="s">
        <v>273</v>
      </c>
      <c r="D58" s="5" t="s">
        <v>59</v>
      </c>
      <c r="E58" s="5" t="s">
        <v>1568</v>
      </c>
      <c r="F58" s="5" t="s">
        <v>643</v>
      </c>
      <c r="G58" s="105">
        <v>52680342</v>
      </c>
      <c r="H58" s="5" t="s">
        <v>2205</v>
      </c>
      <c r="I58" s="5" t="s">
        <v>2210</v>
      </c>
      <c r="J58" s="5" t="s">
        <v>2206</v>
      </c>
      <c r="K58" s="427" t="s">
        <v>2388</v>
      </c>
      <c r="L58" s="5"/>
      <c r="M58" s="5"/>
      <c r="N58" s="5"/>
      <c r="O58" s="5" t="s">
        <v>2212</v>
      </c>
      <c r="P58" s="427" t="s">
        <v>352</v>
      </c>
      <c r="Q58" s="5"/>
      <c r="R58" s="5"/>
      <c r="S58" s="5"/>
      <c r="T58" s="5"/>
      <c r="U58" s="5"/>
      <c r="V58" s="31"/>
      <c r="W58" s="5"/>
      <c r="X58" s="5"/>
      <c r="Y58" s="5"/>
      <c r="Z58" s="5"/>
      <c r="AA58" s="5"/>
      <c r="AB58" s="5"/>
      <c r="AC58" s="5"/>
      <c r="AD58" s="5"/>
      <c r="AE58" s="5"/>
      <c r="AF58" s="5"/>
      <c r="AG58" s="5"/>
      <c r="AH58" s="5"/>
      <c r="AI58" s="5"/>
      <c r="AJ58" s="5"/>
      <c r="AK58" s="5"/>
      <c r="AL58" s="5">
        <v>2016</v>
      </c>
      <c r="AM58" s="5"/>
      <c r="AN58" s="5"/>
      <c r="AO58" s="427" t="s">
        <v>352</v>
      </c>
    </row>
    <row r="59" spans="1:41" s="115" customFormat="1" ht="108">
      <c r="A59" s="97">
        <v>56</v>
      </c>
      <c r="B59" s="97" t="s">
        <v>304</v>
      </c>
      <c r="C59" s="97" t="s">
        <v>541</v>
      </c>
      <c r="D59" s="97" t="s">
        <v>2244</v>
      </c>
      <c r="E59" s="5" t="s">
        <v>1105</v>
      </c>
      <c r="F59" s="5" t="s">
        <v>531</v>
      </c>
      <c r="G59" s="317">
        <v>57276540</v>
      </c>
      <c r="H59" s="33" t="s">
        <v>2245</v>
      </c>
      <c r="I59" s="33" t="s">
        <v>2246</v>
      </c>
      <c r="J59" s="33"/>
      <c r="K59" s="33"/>
      <c r="L59" s="33"/>
      <c r="M59" s="33"/>
      <c r="N59" s="33"/>
      <c r="O59" s="33"/>
      <c r="P59" s="33" t="s">
        <v>489</v>
      </c>
      <c r="Q59" s="33"/>
      <c r="R59" s="33"/>
      <c r="S59" s="33"/>
      <c r="T59" s="33"/>
      <c r="U59" s="33"/>
      <c r="V59" s="33"/>
      <c r="W59" s="33"/>
      <c r="X59" s="33"/>
      <c r="Y59" s="33"/>
      <c r="Z59" s="33"/>
      <c r="AA59" s="33"/>
      <c r="AB59" s="33"/>
      <c r="AC59" s="33"/>
      <c r="AD59" s="33"/>
      <c r="AE59" s="33"/>
      <c r="AF59" s="33"/>
      <c r="AG59" s="33"/>
      <c r="AH59" s="33"/>
      <c r="AI59" s="33"/>
      <c r="AJ59" s="33"/>
      <c r="AK59" s="33"/>
      <c r="AL59" s="33">
        <v>2016</v>
      </c>
      <c r="AM59" s="33"/>
      <c r="AN59" s="33"/>
      <c r="AO59" s="33" t="s">
        <v>489</v>
      </c>
    </row>
  </sheetData>
  <sheetProtection password="E9CF" sheet="1" objects="1" scenarios="1" selectLockedCells="1" autoFilter="0" selectUnlockedCells="1"/>
  <autoFilter ref="A3:AO59"/>
  <mergeCells count="8">
    <mergeCell ref="AL2:AO2"/>
    <mergeCell ref="AF2:AK2"/>
    <mergeCell ref="R2:X2"/>
    <mergeCell ref="G2:Q2"/>
    <mergeCell ref="Y2:AE2"/>
    <mergeCell ref="A1:Q1"/>
    <mergeCell ref="A2:A3"/>
    <mergeCell ref="B2:C2"/>
  </mergeCells>
  <printOptions/>
  <pageMargins left="0.75" right="0.75" top="1" bottom="1" header="0" footer="0"/>
  <pageSetup horizontalDpi="600" verticalDpi="600" orientation="portrait" paperSize="5" r:id="rId3"/>
  <legacyDrawing r:id="rId2"/>
</worksheet>
</file>

<file path=xl/worksheets/sheet5.xml><?xml version="1.0" encoding="utf-8"?>
<worksheet xmlns="http://schemas.openxmlformats.org/spreadsheetml/2006/main" xmlns:r="http://schemas.openxmlformats.org/officeDocument/2006/relationships">
  <dimension ref="A2:CK32"/>
  <sheetViews>
    <sheetView zoomScale="80" zoomScaleNormal="80" zoomScalePageLayoutView="0" workbookViewId="0" topLeftCell="A1">
      <pane ySplit="4" topLeftCell="A5" activePane="bottomLeft" state="frozen"/>
      <selection pane="topLeft" activeCell="A1" sqref="A1"/>
      <selection pane="bottomLeft" activeCell="H30" sqref="H30"/>
    </sheetView>
  </sheetViews>
  <sheetFormatPr defaultColWidth="11.421875" defaultRowHeight="12.75"/>
  <cols>
    <col min="1" max="1" width="3.00390625" style="34" bestFit="1" customWidth="1"/>
    <col min="2" max="2" width="13.57421875" style="34" customWidth="1"/>
    <col min="3" max="3" width="15.8515625" style="34" customWidth="1"/>
    <col min="4" max="5" width="21.8515625" style="34" customWidth="1"/>
    <col min="6" max="6" width="26.57421875" style="34" customWidth="1"/>
    <col min="7" max="7" width="14.57421875" style="34" customWidth="1"/>
    <col min="8" max="9" width="18.140625" style="34" customWidth="1"/>
    <col min="10" max="10" width="21.8515625" style="34" customWidth="1"/>
    <col min="11" max="11" width="20.140625" style="34" bestFit="1" customWidth="1"/>
    <col min="12" max="12" width="32.00390625" style="34" customWidth="1"/>
    <col min="13" max="13" width="40.57421875" style="34" customWidth="1"/>
    <col min="14" max="14" width="29.7109375" style="34" customWidth="1"/>
    <col min="15" max="15" width="32.8515625" style="34" customWidth="1"/>
    <col min="16" max="16" width="24.57421875" style="34" customWidth="1"/>
    <col min="17" max="17" width="27.421875" style="34" customWidth="1"/>
    <col min="18" max="18" width="19.7109375" style="34" customWidth="1"/>
    <col min="19" max="20" width="18.140625" style="34" customWidth="1"/>
    <col min="21" max="21" width="21.57421875" style="34" customWidth="1"/>
    <col min="22" max="23" width="15.00390625" style="34" customWidth="1"/>
    <col min="24" max="24" width="18.8515625" style="34" customWidth="1"/>
    <col min="25" max="25" width="11.421875" style="34" customWidth="1"/>
    <col min="26" max="26" width="15.140625" style="34" customWidth="1"/>
    <col min="27" max="27" width="15.421875" style="34" customWidth="1"/>
    <col min="28" max="29" width="11.421875" style="34" customWidth="1"/>
    <col min="30" max="30" width="14.7109375" style="34" customWidth="1"/>
    <col min="31" max="31" width="25.140625" style="34" customWidth="1"/>
    <col min="32" max="32" width="17.00390625" style="34" customWidth="1"/>
    <col min="33" max="36" width="11.421875" style="34" customWidth="1"/>
    <col min="37" max="37" width="48.7109375" style="34" customWidth="1"/>
    <col min="38" max="39" width="10.00390625" style="34" customWidth="1"/>
    <col min="40" max="40" width="8.57421875" style="34" customWidth="1"/>
    <col min="41" max="41" width="36.8515625" style="34" customWidth="1"/>
    <col min="42" max="16384" width="11.421875" style="34" customWidth="1"/>
  </cols>
  <sheetData>
    <row r="1" ht="12.75" thickBot="1"/>
    <row r="2" spans="2:89" ht="12.75" customHeight="1" thickBot="1">
      <c r="B2" s="540" t="s">
        <v>101</v>
      </c>
      <c r="C2" s="541"/>
      <c r="D2" s="541"/>
      <c r="E2" s="541"/>
      <c r="F2" s="541"/>
      <c r="G2" s="541"/>
      <c r="H2" s="541"/>
      <c r="I2" s="541"/>
      <c r="J2" s="541"/>
      <c r="K2" s="541"/>
      <c r="L2" s="541"/>
      <c r="M2" s="541"/>
      <c r="N2" s="541"/>
      <c r="O2" s="541"/>
      <c r="P2" s="541"/>
      <c r="Q2" s="541"/>
      <c r="R2" s="541"/>
      <c r="S2" s="541"/>
      <c r="T2" s="541"/>
      <c r="U2" s="541"/>
      <c r="V2" s="541"/>
      <c r="W2" s="541"/>
      <c r="X2" s="541"/>
      <c r="Y2" s="541"/>
      <c r="Z2" s="541"/>
      <c r="AA2" s="541"/>
      <c r="AB2" s="541"/>
      <c r="AC2" s="541"/>
      <c r="AD2" s="541"/>
      <c r="AE2" s="541"/>
      <c r="AF2" s="541"/>
      <c r="AG2" s="541"/>
      <c r="AH2" s="541"/>
      <c r="AI2" s="541"/>
      <c r="AJ2" s="541"/>
      <c r="AK2" s="541"/>
      <c r="AL2" s="541"/>
      <c r="AM2" s="541"/>
      <c r="AN2" s="541"/>
      <c r="AO2" s="542"/>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row>
    <row r="3" spans="1:41" s="47" customFormat="1" ht="51" customHeight="1" thickBot="1">
      <c r="A3" s="486" t="s">
        <v>885</v>
      </c>
      <c r="B3" s="145" t="s">
        <v>267</v>
      </c>
      <c r="C3" s="76"/>
      <c r="D3" s="555" t="s">
        <v>266</v>
      </c>
      <c r="E3" s="556"/>
      <c r="F3" s="557"/>
      <c r="G3" s="543" t="s">
        <v>155</v>
      </c>
      <c r="H3" s="544"/>
      <c r="I3" s="544"/>
      <c r="J3" s="544"/>
      <c r="K3" s="544"/>
      <c r="L3" s="544"/>
      <c r="M3" s="544"/>
      <c r="N3" s="544"/>
      <c r="O3" s="544"/>
      <c r="P3" s="544"/>
      <c r="Q3" s="545"/>
      <c r="R3" s="546" t="s">
        <v>187</v>
      </c>
      <c r="S3" s="547"/>
      <c r="T3" s="547"/>
      <c r="U3" s="547"/>
      <c r="V3" s="547"/>
      <c r="W3" s="547"/>
      <c r="X3" s="548"/>
      <c r="Y3" s="549" t="s">
        <v>188</v>
      </c>
      <c r="Z3" s="550"/>
      <c r="AA3" s="550"/>
      <c r="AB3" s="550"/>
      <c r="AC3" s="550"/>
      <c r="AD3" s="550"/>
      <c r="AE3" s="551"/>
      <c r="AF3" s="552" t="s">
        <v>189</v>
      </c>
      <c r="AG3" s="553"/>
      <c r="AH3" s="553"/>
      <c r="AI3" s="553"/>
      <c r="AJ3" s="553"/>
      <c r="AK3" s="554"/>
      <c r="AL3" s="549" t="s">
        <v>126</v>
      </c>
      <c r="AM3" s="553"/>
      <c r="AN3" s="553"/>
      <c r="AO3" s="554"/>
    </row>
    <row r="4" spans="1:42" s="47" customFormat="1" ht="135" customHeight="1" thickBot="1">
      <c r="A4" s="487"/>
      <c r="B4" s="138" t="s">
        <v>74</v>
      </c>
      <c r="C4" s="55" t="s">
        <v>450</v>
      </c>
      <c r="D4" s="56" t="s">
        <v>235</v>
      </c>
      <c r="E4" s="140" t="s">
        <v>1057</v>
      </c>
      <c r="F4" s="57" t="s">
        <v>888</v>
      </c>
      <c r="G4" s="58" t="s">
        <v>322</v>
      </c>
      <c r="H4" s="59" t="s">
        <v>469</v>
      </c>
      <c r="I4" s="60" t="s">
        <v>384</v>
      </c>
      <c r="J4" s="60" t="s">
        <v>390</v>
      </c>
      <c r="K4" s="60" t="s">
        <v>345</v>
      </c>
      <c r="L4" s="60" t="s">
        <v>509</v>
      </c>
      <c r="M4" s="60" t="s">
        <v>428</v>
      </c>
      <c r="N4" s="60" t="s">
        <v>92</v>
      </c>
      <c r="O4" s="61" t="s">
        <v>161</v>
      </c>
      <c r="P4" s="59" t="s">
        <v>2263</v>
      </c>
      <c r="Q4" s="62" t="s">
        <v>192</v>
      </c>
      <c r="R4" s="63" t="s">
        <v>514</v>
      </c>
      <c r="S4" s="63" t="s">
        <v>220</v>
      </c>
      <c r="T4" s="64" t="s">
        <v>425</v>
      </c>
      <c r="U4" s="64" t="s">
        <v>504</v>
      </c>
      <c r="V4" s="64" t="s">
        <v>433</v>
      </c>
      <c r="W4" s="64" t="s">
        <v>432</v>
      </c>
      <c r="X4" s="65" t="s">
        <v>156</v>
      </c>
      <c r="Y4" s="66" t="s">
        <v>219</v>
      </c>
      <c r="Z4" s="67" t="s">
        <v>55</v>
      </c>
      <c r="AA4" s="67" t="s">
        <v>510</v>
      </c>
      <c r="AB4" s="67" t="s">
        <v>498</v>
      </c>
      <c r="AC4" s="67" t="s">
        <v>499</v>
      </c>
      <c r="AD4" s="68" t="s">
        <v>80</v>
      </c>
      <c r="AE4" s="69" t="s">
        <v>81</v>
      </c>
      <c r="AF4" s="70" t="s">
        <v>112</v>
      </c>
      <c r="AG4" s="71" t="s">
        <v>82</v>
      </c>
      <c r="AH4" s="71" t="s">
        <v>544</v>
      </c>
      <c r="AI4" s="71" t="s">
        <v>545</v>
      </c>
      <c r="AJ4" s="71" t="s">
        <v>488</v>
      </c>
      <c r="AK4" s="72" t="s">
        <v>81</v>
      </c>
      <c r="AL4" s="77" t="s">
        <v>90</v>
      </c>
      <c r="AM4" s="78" t="s">
        <v>91</v>
      </c>
      <c r="AN4" s="78" t="s">
        <v>239</v>
      </c>
      <c r="AO4" s="73" t="s">
        <v>240</v>
      </c>
      <c r="AP4" s="74"/>
    </row>
    <row r="5" spans="1:41" ht="209.25" customHeight="1">
      <c r="A5" s="94">
        <v>1</v>
      </c>
      <c r="B5" s="86" t="s">
        <v>304</v>
      </c>
      <c r="C5" s="38"/>
      <c r="D5" s="38" t="s">
        <v>298</v>
      </c>
      <c r="E5" s="38" t="s">
        <v>1110</v>
      </c>
      <c r="F5" s="38" t="s">
        <v>470</v>
      </c>
      <c r="G5" s="8">
        <v>49980069</v>
      </c>
      <c r="H5" s="38" t="s">
        <v>588</v>
      </c>
      <c r="I5" s="38" t="s">
        <v>368</v>
      </c>
      <c r="J5" s="38" t="s">
        <v>303</v>
      </c>
      <c r="K5" s="38" t="s">
        <v>543</v>
      </c>
      <c r="L5" s="38"/>
      <c r="M5" s="38" t="s">
        <v>1382</v>
      </c>
      <c r="N5" s="38" t="s">
        <v>683</v>
      </c>
      <c r="O5" s="38"/>
      <c r="P5" s="38" t="s">
        <v>313</v>
      </c>
      <c r="Q5" s="38"/>
      <c r="R5" s="5"/>
      <c r="S5" s="5"/>
      <c r="T5" s="5"/>
      <c r="U5" s="5"/>
      <c r="V5" s="5"/>
      <c r="W5" s="5"/>
      <c r="X5" s="5"/>
      <c r="Y5" s="5"/>
      <c r="Z5" s="5"/>
      <c r="AA5" s="5"/>
      <c r="AB5" s="5"/>
      <c r="AC5" s="5"/>
      <c r="AD5" s="5"/>
      <c r="AE5" s="5"/>
      <c r="AF5" s="38"/>
      <c r="AG5" s="5"/>
      <c r="AH5" s="5"/>
      <c r="AI5" s="5"/>
      <c r="AJ5" s="5"/>
      <c r="AK5" s="5"/>
      <c r="AL5" s="38">
        <v>2011</v>
      </c>
      <c r="AM5" s="5"/>
      <c r="AN5" s="5"/>
      <c r="AO5" s="5" t="s">
        <v>489</v>
      </c>
    </row>
    <row r="6" spans="1:41" ht="132">
      <c r="A6" s="314">
        <v>2</v>
      </c>
      <c r="B6" s="316" t="s">
        <v>304</v>
      </c>
      <c r="C6" s="292" t="s">
        <v>408</v>
      </c>
      <c r="D6" s="292" t="s">
        <v>337</v>
      </c>
      <c r="E6" s="292" t="s">
        <v>1113</v>
      </c>
      <c r="F6" s="292" t="s">
        <v>278</v>
      </c>
      <c r="G6" s="293">
        <v>49999457</v>
      </c>
      <c r="H6" s="292" t="s">
        <v>588</v>
      </c>
      <c r="I6" s="292" t="s">
        <v>557</v>
      </c>
      <c r="J6" s="292" t="s">
        <v>340</v>
      </c>
      <c r="K6" s="292" t="s">
        <v>202</v>
      </c>
      <c r="L6" s="292"/>
      <c r="M6" s="292" t="s">
        <v>114</v>
      </c>
      <c r="N6" s="292"/>
      <c r="O6" s="292" t="s">
        <v>479</v>
      </c>
      <c r="P6" s="292" t="s">
        <v>313</v>
      </c>
      <c r="Q6" s="315" t="s">
        <v>1589</v>
      </c>
      <c r="R6" s="292"/>
      <c r="S6" s="292"/>
      <c r="T6" s="292"/>
      <c r="U6" s="292"/>
      <c r="V6" s="292"/>
      <c r="W6" s="292"/>
      <c r="X6" s="292"/>
      <c r="Y6" s="292"/>
      <c r="Z6" s="292"/>
      <c r="AA6" s="292"/>
      <c r="AB6" s="292"/>
      <c r="AC6" s="292"/>
      <c r="AD6" s="292"/>
      <c r="AE6" s="292"/>
      <c r="AF6" s="292"/>
      <c r="AG6" s="292"/>
      <c r="AH6" s="292"/>
      <c r="AI6" s="292"/>
      <c r="AJ6" s="292"/>
      <c r="AK6" s="292"/>
      <c r="AL6" s="292">
        <v>2011</v>
      </c>
      <c r="AM6" s="292"/>
      <c r="AN6" s="292"/>
      <c r="AO6" s="292" t="s">
        <v>475</v>
      </c>
    </row>
    <row r="7" spans="1:41" ht="180">
      <c r="A7" s="391">
        <v>3</v>
      </c>
      <c r="B7" s="392" t="s">
        <v>304</v>
      </c>
      <c r="C7" s="298" t="s">
        <v>614</v>
      </c>
      <c r="D7" s="298" t="s">
        <v>264</v>
      </c>
      <c r="E7" s="298" t="s">
        <v>1114</v>
      </c>
      <c r="F7" s="298" t="s">
        <v>153</v>
      </c>
      <c r="G7" s="299">
        <v>49998961</v>
      </c>
      <c r="H7" s="298" t="s">
        <v>613</v>
      </c>
      <c r="I7" s="298" t="s">
        <v>637</v>
      </c>
      <c r="J7" s="298" t="s">
        <v>642</v>
      </c>
      <c r="K7" s="298" t="s">
        <v>157</v>
      </c>
      <c r="L7" s="298"/>
      <c r="M7" s="298" t="s">
        <v>114</v>
      </c>
      <c r="N7" s="298"/>
      <c r="O7" s="298" t="s">
        <v>494</v>
      </c>
      <c r="P7" s="298" t="s">
        <v>1944</v>
      </c>
      <c r="Q7" s="393"/>
      <c r="R7" s="298"/>
      <c r="S7" s="298"/>
      <c r="T7" s="298"/>
      <c r="U7" s="298"/>
      <c r="V7" s="298"/>
      <c r="W7" s="298"/>
      <c r="X7" s="298"/>
      <c r="Y7" s="298"/>
      <c r="Z7" s="298"/>
      <c r="AA7" s="298"/>
      <c r="AB7" s="298"/>
      <c r="AC7" s="298"/>
      <c r="AD7" s="298"/>
      <c r="AE7" s="298"/>
      <c r="AF7" s="298"/>
      <c r="AG7" s="298"/>
      <c r="AH7" s="298"/>
      <c r="AI7" s="298"/>
      <c r="AJ7" s="298"/>
      <c r="AK7" s="298"/>
      <c r="AL7" s="298" t="s">
        <v>56</v>
      </c>
      <c r="AM7" s="298"/>
      <c r="AN7" s="298"/>
      <c r="AO7" s="298" t="s">
        <v>1943</v>
      </c>
    </row>
    <row r="8" spans="1:41" ht="132">
      <c r="A8" s="94">
        <v>4</v>
      </c>
      <c r="B8" s="86" t="s">
        <v>304</v>
      </c>
      <c r="C8" s="38" t="s">
        <v>325</v>
      </c>
      <c r="D8" s="38" t="s">
        <v>290</v>
      </c>
      <c r="E8" s="38"/>
      <c r="F8" s="38" t="s">
        <v>5</v>
      </c>
      <c r="G8" s="8">
        <v>49876087</v>
      </c>
      <c r="H8" s="38" t="s">
        <v>588</v>
      </c>
      <c r="I8" s="38" t="s">
        <v>323</v>
      </c>
      <c r="J8" s="38" t="s">
        <v>89</v>
      </c>
      <c r="K8" s="38" t="s">
        <v>209</v>
      </c>
      <c r="L8" s="38"/>
      <c r="M8" s="38" t="s">
        <v>1348</v>
      </c>
      <c r="N8" s="38"/>
      <c r="O8" s="19" t="s">
        <v>311</v>
      </c>
      <c r="P8" s="38" t="s">
        <v>313</v>
      </c>
      <c r="Q8" s="82" t="s">
        <v>1590</v>
      </c>
      <c r="R8" s="5"/>
      <c r="S8" s="5"/>
      <c r="T8" s="5"/>
      <c r="U8" s="5"/>
      <c r="V8" s="5"/>
      <c r="W8" s="5"/>
      <c r="X8" s="5"/>
      <c r="Y8" s="5"/>
      <c r="Z8" s="5"/>
      <c r="AA8" s="5"/>
      <c r="AB8" s="5"/>
      <c r="AC8" s="5"/>
      <c r="AD8" s="5"/>
      <c r="AE8" s="5"/>
      <c r="AF8" s="38"/>
      <c r="AG8" s="5"/>
      <c r="AH8" s="5"/>
      <c r="AI8" s="5"/>
      <c r="AJ8" s="5"/>
      <c r="AK8" s="5"/>
      <c r="AL8" s="38">
        <v>2011</v>
      </c>
      <c r="AM8" s="5"/>
      <c r="AN8" s="5"/>
      <c r="AO8" s="5" t="s">
        <v>489</v>
      </c>
    </row>
    <row r="9" spans="1:41" ht="156">
      <c r="A9" s="94">
        <v>5</v>
      </c>
      <c r="B9" s="86" t="s">
        <v>304</v>
      </c>
      <c r="C9" s="38" t="s">
        <v>1456</v>
      </c>
      <c r="D9" s="38" t="s">
        <v>179</v>
      </c>
      <c r="E9" s="38" t="s">
        <v>1509</v>
      </c>
      <c r="F9" s="38" t="s">
        <v>104</v>
      </c>
      <c r="G9" s="8">
        <v>119584000</v>
      </c>
      <c r="H9" s="38" t="s">
        <v>2348</v>
      </c>
      <c r="I9" s="449" t="s">
        <v>2349</v>
      </c>
      <c r="J9" s="38"/>
      <c r="K9" s="38"/>
      <c r="L9" s="38"/>
      <c r="M9" s="38" t="s">
        <v>449</v>
      </c>
      <c r="N9" s="38"/>
      <c r="O9" s="38" t="s">
        <v>2</v>
      </c>
      <c r="P9" s="38" t="s">
        <v>489</v>
      </c>
      <c r="Q9" s="9"/>
      <c r="R9" s="5"/>
      <c r="S9" s="5"/>
      <c r="T9" s="5"/>
      <c r="U9" s="5"/>
      <c r="V9" s="5"/>
      <c r="W9" s="5"/>
      <c r="X9" s="5"/>
      <c r="Y9" s="5"/>
      <c r="Z9" s="5"/>
      <c r="AA9" s="5"/>
      <c r="AB9" s="5"/>
      <c r="AC9" s="5"/>
      <c r="AD9" s="5"/>
      <c r="AE9" s="5"/>
      <c r="AF9" s="38"/>
      <c r="AG9" s="5"/>
      <c r="AH9" s="5"/>
      <c r="AI9" s="5"/>
      <c r="AJ9" s="5"/>
      <c r="AK9" s="5"/>
      <c r="AL9" s="38" t="s">
        <v>2350</v>
      </c>
      <c r="AM9" s="5"/>
      <c r="AN9" s="5"/>
      <c r="AO9" s="5" t="s">
        <v>489</v>
      </c>
    </row>
    <row r="10" spans="1:41" ht="84">
      <c r="A10" s="314">
        <v>6</v>
      </c>
      <c r="B10" s="292" t="s">
        <v>304</v>
      </c>
      <c r="C10" s="292" t="s">
        <v>1653</v>
      </c>
      <c r="D10" s="292" t="s">
        <v>333</v>
      </c>
      <c r="E10" s="292" t="s">
        <v>1111</v>
      </c>
      <c r="F10" s="292" t="s">
        <v>330</v>
      </c>
      <c r="G10" s="293">
        <v>49816325</v>
      </c>
      <c r="H10" s="292" t="s">
        <v>588</v>
      </c>
      <c r="I10" s="292" t="s">
        <v>246</v>
      </c>
      <c r="J10" s="292" t="s">
        <v>332</v>
      </c>
      <c r="K10" s="292" t="s">
        <v>512</v>
      </c>
      <c r="L10" s="292"/>
      <c r="M10" s="292" t="s">
        <v>114</v>
      </c>
      <c r="N10" s="292" t="s">
        <v>682</v>
      </c>
      <c r="O10" s="292" t="s">
        <v>477</v>
      </c>
      <c r="P10" s="292" t="s">
        <v>313</v>
      </c>
      <c r="Q10" s="315" t="s">
        <v>1591</v>
      </c>
      <c r="R10" s="292"/>
      <c r="S10" s="292"/>
      <c r="T10" s="292"/>
      <c r="U10" s="292"/>
      <c r="V10" s="292"/>
      <c r="W10" s="292"/>
      <c r="X10" s="292"/>
      <c r="Y10" s="292"/>
      <c r="Z10" s="292"/>
      <c r="AA10" s="292"/>
      <c r="AB10" s="292"/>
      <c r="AC10" s="292"/>
      <c r="AD10" s="292"/>
      <c r="AE10" s="292"/>
      <c r="AF10" s="292"/>
      <c r="AG10" s="292"/>
      <c r="AH10" s="292"/>
      <c r="AI10" s="292"/>
      <c r="AJ10" s="292"/>
      <c r="AK10" s="292"/>
      <c r="AL10" s="292">
        <v>2011</v>
      </c>
      <c r="AM10" s="292"/>
      <c r="AN10" s="292"/>
      <c r="AO10" s="292" t="s">
        <v>489</v>
      </c>
    </row>
    <row r="11" spans="1:41" ht="160.5" customHeight="1">
      <c r="A11" s="94">
        <v>7</v>
      </c>
      <c r="B11" s="5" t="s">
        <v>304</v>
      </c>
      <c r="C11" s="38" t="s">
        <v>408</v>
      </c>
      <c r="D11" s="38" t="s">
        <v>144</v>
      </c>
      <c r="E11" s="38" t="s">
        <v>1112</v>
      </c>
      <c r="F11" s="38" t="s">
        <v>145</v>
      </c>
      <c r="G11" s="8">
        <v>49975128</v>
      </c>
      <c r="H11" s="38" t="s">
        <v>588</v>
      </c>
      <c r="I11" s="38" t="s">
        <v>276</v>
      </c>
      <c r="J11" s="38"/>
      <c r="K11" s="38" t="s">
        <v>282</v>
      </c>
      <c r="L11" s="38"/>
      <c r="M11" s="38" t="s">
        <v>1383</v>
      </c>
      <c r="N11" s="38" t="s">
        <v>682</v>
      </c>
      <c r="O11" s="38"/>
      <c r="P11" s="38" t="s">
        <v>352</v>
      </c>
      <c r="Q11" s="5"/>
      <c r="R11" s="5"/>
      <c r="S11" s="5"/>
      <c r="T11" s="5"/>
      <c r="U11" s="5"/>
      <c r="V11" s="5"/>
      <c r="W11" s="5"/>
      <c r="X11" s="5"/>
      <c r="Y11" s="5"/>
      <c r="Z11" s="5"/>
      <c r="AA11" s="5"/>
      <c r="AB11" s="5"/>
      <c r="AC11" s="5"/>
      <c r="AD11" s="5"/>
      <c r="AE11" s="5"/>
      <c r="AF11" s="38"/>
      <c r="AG11" s="5"/>
      <c r="AH11" s="5"/>
      <c r="AI11" s="5"/>
      <c r="AJ11" s="5"/>
      <c r="AK11" s="5"/>
      <c r="AL11" s="38">
        <v>2011</v>
      </c>
      <c r="AM11" s="5"/>
      <c r="AN11" s="5"/>
      <c r="AO11" s="5" t="s">
        <v>352</v>
      </c>
    </row>
    <row r="12" spans="1:41" ht="168">
      <c r="A12" s="94">
        <v>8</v>
      </c>
      <c r="B12" s="5" t="s">
        <v>304</v>
      </c>
      <c r="C12" s="38" t="s">
        <v>1161</v>
      </c>
      <c r="D12" s="38" t="s">
        <v>79</v>
      </c>
      <c r="E12" s="38" t="s">
        <v>1372</v>
      </c>
      <c r="F12" s="38" t="s">
        <v>417</v>
      </c>
      <c r="G12" s="8">
        <v>49993958</v>
      </c>
      <c r="H12" s="38" t="s">
        <v>314</v>
      </c>
      <c r="I12" s="38" t="s">
        <v>418</v>
      </c>
      <c r="J12" s="38"/>
      <c r="K12" s="38" t="s">
        <v>282</v>
      </c>
      <c r="L12" s="38" t="s">
        <v>650</v>
      </c>
      <c r="M12" s="38" t="s">
        <v>951</v>
      </c>
      <c r="N12" s="38" t="s">
        <v>1162</v>
      </c>
      <c r="O12" s="38"/>
      <c r="P12" s="38" t="s">
        <v>3</v>
      </c>
      <c r="Q12" s="5"/>
      <c r="R12" s="8">
        <v>49993958</v>
      </c>
      <c r="S12" s="31">
        <v>43933266</v>
      </c>
      <c r="T12" s="37">
        <f>R12-S12</f>
        <v>6060692</v>
      </c>
      <c r="U12" s="5"/>
      <c r="V12" s="31">
        <v>101011</v>
      </c>
      <c r="W12" s="37">
        <f>S12+U12+V12</f>
        <v>44034277</v>
      </c>
      <c r="X12" s="5"/>
      <c r="Y12" s="5" t="s">
        <v>1143</v>
      </c>
      <c r="Z12" s="5" t="s">
        <v>236</v>
      </c>
      <c r="AA12" s="5" t="s">
        <v>1170</v>
      </c>
      <c r="AB12" s="7">
        <v>41906</v>
      </c>
      <c r="AC12" s="7">
        <v>41927</v>
      </c>
      <c r="AD12" s="5" t="s">
        <v>1284</v>
      </c>
      <c r="AE12" s="5" t="s">
        <v>1292</v>
      </c>
      <c r="AF12" s="38" t="s">
        <v>1214</v>
      </c>
      <c r="AG12" s="7">
        <v>42019</v>
      </c>
      <c r="AH12" s="7">
        <v>42019</v>
      </c>
      <c r="AI12" s="5" t="s">
        <v>1555</v>
      </c>
      <c r="AJ12" s="7" t="s">
        <v>1556</v>
      </c>
      <c r="AK12" s="5" t="s">
        <v>1871</v>
      </c>
      <c r="AL12" s="38">
        <v>2012</v>
      </c>
      <c r="AM12" s="5">
        <v>2013</v>
      </c>
      <c r="AN12" s="5" t="s">
        <v>956</v>
      </c>
      <c r="AO12" s="5" t="s">
        <v>411</v>
      </c>
    </row>
    <row r="13" spans="1:41" ht="60">
      <c r="A13" s="94">
        <v>9</v>
      </c>
      <c r="B13" s="5" t="s">
        <v>304</v>
      </c>
      <c r="C13" s="38" t="s">
        <v>177</v>
      </c>
      <c r="D13" s="5" t="s">
        <v>491</v>
      </c>
      <c r="E13" s="5" t="s">
        <v>1115</v>
      </c>
      <c r="F13" s="5" t="s">
        <v>51</v>
      </c>
      <c r="G13" s="8">
        <v>39820028</v>
      </c>
      <c r="H13" s="38" t="s">
        <v>314</v>
      </c>
      <c r="I13" s="38" t="s">
        <v>52</v>
      </c>
      <c r="J13" s="38"/>
      <c r="K13" s="38" t="s">
        <v>44</v>
      </c>
      <c r="L13" s="38"/>
      <c r="M13" s="38" t="s">
        <v>114</v>
      </c>
      <c r="N13" s="5"/>
      <c r="O13" s="38"/>
      <c r="P13" s="38" t="s">
        <v>352</v>
      </c>
      <c r="Q13" s="5"/>
      <c r="R13" s="5"/>
      <c r="S13" s="5"/>
      <c r="T13" s="5"/>
      <c r="U13" s="5"/>
      <c r="V13" s="5"/>
      <c r="W13" s="5"/>
      <c r="X13" s="5"/>
      <c r="Y13" s="5"/>
      <c r="Z13" s="5"/>
      <c r="AA13" s="5"/>
      <c r="AB13" s="5"/>
      <c r="AC13" s="5"/>
      <c r="AD13" s="5"/>
      <c r="AE13" s="5"/>
      <c r="AF13" s="38"/>
      <c r="AG13" s="5"/>
      <c r="AH13" s="5"/>
      <c r="AI13" s="5"/>
      <c r="AJ13" s="5"/>
      <c r="AK13" s="5"/>
      <c r="AL13" s="38">
        <v>2012</v>
      </c>
      <c r="AM13" s="5"/>
      <c r="AN13" s="5"/>
      <c r="AO13" s="5" t="s">
        <v>352</v>
      </c>
    </row>
    <row r="14" spans="1:41" ht="171.75" customHeight="1">
      <c r="A14" s="94">
        <v>10</v>
      </c>
      <c r="B14" s="5" t="s">
        <v>76</v>
      </c>
      <c r="C14" s="38" t="s">
        <v>541</v>
      </c>
      <c r="D14" s="5" t="s">
        <v>434</v>
      </c>
      <c r="E14" s="5"/>
      <c r="F14" s="5" t="s">
        <v>559</v>
      </c>
      <c r="G14" s="8">
        <v>49994370</v>
      </c>
      <c r="H14" s="38" t="s">
        <v>314</v>
      </c>
      <c r="I14" s="38" t="s">
        <v>435</v>
      </c>
      <c r="J14" s="38" t="s">
        <v>371</v>
      </c>
      <c r="K14" s="38" t="s">
        <v>1520</v>
      </c>
      <c r="L14" s="38"/>
      <c r="M14" s="38"/>
      <c r="N14" s="38"/>
      <c r="O14" s="38" t="s">
        <v>1734</v>
      </c>
      <c r="P14" s="38" t="s">
        <v>199</v>
      </c>
      <c r="Q14" s="5"/>
      <c r="R14" s="31"/>
      <c r="S14" s="31"/>
      <c r="T14" s="37"/>
      <c r="U14" s="5"/>
      <c r="V14" s="35"/>
      <c r="W14" s="5"/>
      <c r="X14" s="5"/>
      <c r="Y14" s="5"/>
      <c r="Z14" s="5"/>
      <c r="AA14" s="5"/>
      <c r="AB14" s="5"/>
      <c r="AC14" s="5"/>
      <c r="AD14" s="5"/>
      <c r="AE14" s="5"/>
      <c r="AF14" s="38"/>
      <c r="AG14" s="5"/>
      <c r="AH14" s="5"/>
      <c r="AI14" s="5"/>
      <c r="AJ14" s="5"/>
      <c r="AK14" s="5"/>
      <c r="AL14" s="38">
        <v>2012</v>
      </c>
      <c r="AM14" s="5"/>
      <c r="AN14" s="5"/>
      <c r="AO14" s="5" t="s">
        <v>1446</v>
      </c>
    </row>
    <row r="15" spans="1:41" ht="324">
      <c r="A15" s="301">
        <v>11</v>
      </c>
      <c r="B15" s="119" t="s">
        <v>506</v>
      </c>
      <c r="C15" s="128" t="s">
        <v>408</v>
      </c>
      <c r="D15" s="119" t="s">
        <v>697</v>
      </c>
      <c r="E15" s="119"/>
      <c r="F15" s="119" t="s">
        <v>699</v>
      </c>
      <c r="G15" s="120">
        <v>49946196</v>
      </c>
      <c r="H15" s="119" t="s">
        <v>684</v>
      </c>
      <c r="I15" s="119" t="s">
        <v>685</v>
      </c>
      <c r="J15" s="119" t="s">
        <v>698</v>
      </c>
      <c r="K15" s="119"/>
      <c r="L15" s="119"/>
      <c r="M15" s="119"/>
      <c r="N15" s="119"/>
      <c r="O15" s="119" t="s">
        <v>758</v>
      </c>
      <c r="P15" s="119" t="s">
        <v>411</v>
      </c>
      <c r="Q15" s="119"/>
      <c r="R15" s="122">
        <f>G15</f>
        <v>49946196</v>
      </c>
      <c r="S15" s="120">
        <v>43803618</v>
      </c>
      <c r="T15" s="122">
        <f>R15-S15-U15</f>
        <v>6276</v>
      </c>
      <c r="U15" s="120">
        <v>6136302</v>
      </c>
      <c r="V15" s="120">
        <v>285292</v>
      </c>
      <c r="W15" s="122">
        <f>S15+U15</f>
        <v>49939920</v>
      </c>
      <c r="X15" s="119" t="s">
        <v>870</v>
      </c>
      <c r="Y15" s="119" t="s">
        <v>729</v>
      </c>
      <c r="Z15" s="119" t="s">
        <v>798</v>
      </c>
      <c r="AA15" s="119" t="s">
        <v>799</v>
      </c>
      <c r="AB15" s="127">
        <v>41674</v>
      </c>
      <c r="AC15" s="127">
        <v>41695</v>
      </c>
      <c r="AD15" s="119" t="s">
        <v>869</v>
      </c>
      <c r="AE15" s="119"/>
      <c r="AF15" s="119" t="s">
        <v>205</v>
      </c>
      <c r="AG15" s="119" t="s">
        <v>931</v>
      </c>
      <c r="AH15" s="119" t="s">
        <v>931</v>
      </c>
      <c r="AI15" s="119" t="s">
        <v>1044</v>
      </c>
      <c r="AJ15" s="119" t="s">
        <v>1045</v>
      </c>
      <c r="AK15" s="119" t="s">
        <v>1538</v>
      </c>
      <c r="AL15" s="302">
        <v>2013</v>
      </c>
      <c r="AM15" s="119">
        <v>2013</v>
      </c>
      <c r="AN15" s="119">
        <v>2014</v>
      </c>
      <c r="AO15" s="119" t="s">
        <v>135</v>
      </c>
    </row>
    <row r="16" spans="1:41" ht="367.5" customHeight="1">
      <c r="A16" s="5">
        <v>12</v>
      </c>
      <c r="B16" s="5" t="s">
        <v>506</v>
      </c>
      <c r="C16" s="5" t="s">
        <v>408</v>
      </c>
      <c r="D16" s="5" t="s">
        <v>1176</v>
      </c>
      <c r="E16" s="5" t="s">
        <v>1177</v>
      </c>
      <c r="F16" s="5" t="s">
        <v>1178</v>
      </c>
      <c r="G16" s="31">
        <v>59759027</v>
      </c>
      <c r="H16" s="5" t="s">
        <v>1686</v>
      </c>
      <c r="I16" s="5" t="s">
        <v>1179</v>
      </c>
      <c r="J16" s="5" t="s">
        <v>2232</v>
      </c>
      <c r="K16" s="5"/>
      <c r="L16" s="5"/>
      <c r="M16" s="5"/>
      <c r="N16" s="5" t="s">
        <v>1771</v>
      </c>
      <c r="O16" s="5" t="s">
        <v>1917</v>
      </c>
      <c r="P16" s="5" t="s">
        <v>489</v>
      </c>
      <c r="Q16" s="5"/>
      <c r="R16" s="5"/>
      <c r="S16" s="5"/>
      <c r="T16" s="5"/>
      <c r="U16" s="5"/>
      <c r="V16" s="5"/>
      <c r="W16" s="5"/>
      <c r="X16" s="5"/>
      <c r="Y16" s="5"/>
      <c r="Z16" s="5"/>
      <c r="AA16" s="5"/>
      <c r="AB16" s="5"/>
      <c r="AC16" s="5"/>
      <c r="AD16" s="5"/>
      <c r="AE16" s="5"/>
      <c r="AF16" s="5"/>
      <c r="AG16" s="5"/>
      <c r="AH16" s="5"/>
      <c r="AI16" s="5"/>
      <c r="AJ16" s="5"/>
      <c r="AK16" s="5"/>
      <c r="AL16" s="110" t="s">
        <v>956</v>
      </c>
      <c r="AM16" s="5"/>
      <c r="AN16" s="5"/>
      <c r="AO16" s="5" t="s">
        <v>489</v>
      </c>
    </row>
    <row r="17" spans="1:41" ht="173.25" customHeight="1">
      <c r="A17" s="104">
        <v>13</v>
      </c>
      <c r="B17" s="33" t="s">
        <v>304</v>
      </c>
      <c r="C17" s="5" t="s">
        <v>407</v>
      </c>
      <c r="D17" s="5" t="s">
        <v>1650</v>
      </c>
      <c r="E17" s="5" t="s">
        <v>1467</v>
      </c>
      <c r="F17" s="5" t="s">
        <v>1468</v>
      </c>
      <c r="G17" s="31">
        <v>85875775</v>
      </c>
      <c r="H17" s="5" t="s">
        <v>1560</v>
      </c>
      <c r="I17" s="5" t="s">
        <v>1651</v>
      </c>
      <c r="J17" s="5" t="s">
        <v>1805</v>
      </c>
      <c r="K17" s="5" t="s">
        <v>1845</v>
      </c>
      <c r="L17" s="5" t="s">
        <v>1918</v>
      </c>
      <c r="M17" s="455" t="s">
        <v>2360</v>
      </c>
      <c r="N17" s="5"/>
      <c r="O17" s="5" t="s">
        <v>2015</v>
      </c>
      <c r="P17" s="5" t="s">
        <v>173</v>
      </c>
      <c r="Q17" s="5"/>
      <c r="R17" s="37">
        <v>85876000</v>
      </c>
      <c r="S17" s="429">
        <v>76689400</v>
      </c>
      <c r="T17" s="430">
        <f>R17-S17</f>
        <v>9186600</v>
      </c>
      <c r="U17" s="5"/>
      <c r="V17" s="31">
        <v>217425</v>
      </c>
      <c r="W17" s="37">
        <f>S17+U17+V17</f>
        <v>76906825</v>
      </c>
      <c r="X17" s="5" t="s">
        <v>2079</v>
      </c>
      <c r="Y17" s="5" t="s">
        <v>2014</v>
      </c>
      <c r="Z17" s="5"/>
      <c r="AA17" s="5" t="s">
        <v>2179</v>
      </c>
      <c r="AB17" s="7">
        <v>42440</v>
      </c>
      <c r="AC17" s="7">
        <v>42458</v>
      </c>
      <c r="AD17" s="427" t="s">
        <v>2286</v>
      </c>
      <c r="AE17" s="5" t="s">
        <v>2361</v>
      </c>
      <c r="AF17" s="427" t="s">
        <v>391</v>
      </c>
      <c r="AG17" s="427"/>
      <c r="AH17" s="427"/>
      <c r="AI17" s="427">
        <v>60</v>
      </c>
      <c r="AJ17" s="5"/>
      <c r="AK17" s="5" t="s">
        <v>2069</v>
      </c>
      <c r="AL17" s="5">
        <v>2015</v>
      </c>
      <c r="AM17" s="5">
        <v>2015</v>
      </c>
      <c r="AN17" s="5">
        <v>2016</v>
      </c>
      <c r="AO17" s="427" t="s">
        <v>2242</v>
      </c>
    </row>
    <row r="18" spans="1:41" ht="66.75" customHeight="1">
      <c r="A18" s="104">
        <v>14</v>
      </c>
      <c r="B18" s="33" t="s">
        <v>304</v>
      </c>
      <c r="C18" s="5" t="s">
        <v>1456</v>
      </c>
      <c r="D18" s="5" t="s">
        <v>1649</v>
      </c>
      <c r="E18" s="5" t="s">
        <v>1469</v>
      </c>
      <c r="F18" s="5" t="s">
        <v>1652</v>
      </c>
      <c r="G18" s="31">
        <v>78144626</v>
      </c>
      <c r="H18" s="5" t="s">
        <v>1560</v>
      </c>
      <c r="I18" s="5"/>
      <c r="J18" s="5"/>
      <c r="K18" s="5"/>
      <c r="L18" s="5"/>
      <c r="M18" s="5"/>
      <c r="N18" s="5"/>
      <c r="O18" s="5"/>
      <c r="P18" s="5" t="s">
        <v>489</v>
      </c>
      <c r="Q18" s="5" t="s">
        <v>1592</v>
      </c>
      <c r="R18" s="5"/>
      <c r="S18" s="5"/>
      <c r="T18" s="5"/>
      <c r="U18" s="5"/>
      <c r="V18" s="5"/>
      <c r="W18" s="5"/>
      <c r="X18" s="5"/>
      <c r="Y18" s="5"/>
      <c r="Z18" s="5"/>
      <c r="AA18" s="5"/>
      <c r="AB18" s="5"/>
      <c r="AC18" s="5"/>
      <c r="AD18" s="5"/>
      <c r="AE18" s="5"/>
      <c r="AF18" s="5"/>
      <c r="AG18" s="5"/>
      <c r="AH18" s="5"/>
      <c r="AI18" s="5"/>
      <c r="AJ18" s="5"/>
      <c r="AK18" s="5"/>
      <c r="AL18" s="5">
        <v>2015</v>
      </c>
      <c r="AM18" s="5"/>
      <c r="AN18" s="5"/>
      <c r="AO18" s="5" t="s">
        <v>489</v>
      </c>
    </row>
    <row r="19" spans="1:41" ht="201" customHeight="1">
      <c r="A19" s="104">
        <v>15</v>
      </c>
      <c r="B19" s="332" t="s">
        <v>506</v>
      </c>
      <c r="C19" s="135" t="s">
        <v>408</v>
      </c>
      <c r="D19" s="135" t="s">
        <v>1466</v>
      </c>
      <c r="E19" s="135" t="s">
        <v>1760</v>
      </c>
      <c r="F19" s="135" t="s">
        <v>1470</v>
      </c>
      <c r="G19" s="333">
        <v>59927663</v>
      </c>
      <c r="H19" s="135" t="s">
        <v>1471</v>
      </c>
      <c r="I19" s="135" t="s">
        <v>1759</v>
      </c>
      <c r="J19" s="135" t="s">
        <v>1950</v>
      </c>
      <c r="K19" s="135"/>
      <c r="L19" s="135"/>
      <c r="M19" s="135"/>
      <c r="N19" s="135"/>
      <c r="O19" s="135" t="s">
        <v>2006</v>
      </c>
      <c r="P19" s="135" t="s">
        <v>352</v>
      </c>
      <c r="Q19" s="135" t="s">
        <v>1678</v>
      </c>
      <c r="R19" s="135"/>
      <c r="S19" s="135"/>
      <c r="T19" s="135"/>
      <c r="U19" s="135"/>
      <c r="V19" s="135"/>
      <c r="W19" s="135"/>
      <c r="X19" s="135"/>
      <c r="Y19" s="135"/>
      <c r="Z19" s="135"/>
      <c r="AA19" s="135"/>
      <c r="AB19" s="135"/>
      <c r="AC19" s="135"/>
      <c r="AD19" s="135"/>
      <c r="AE19" s="135"/>
      <c r="AF19" s="135"/>
      <c r="AG19" s="135"/>
      <c r="AH19" s="135"/>
      <c r="AI19" s="135"/>
      <c r="AJ19" s="135"/>
      <c r="AK19" s="135"/>
      <c r="AL19" s="135">
        <v>2015</v>
      </c>
      <c r="AM19" s="135"/>
      <c r="AN19" s="135"/>
      <c r="AO19" s="135" t="s">
        <v>352</v>
      </c>
    </row>
    <row r="20" spans="1:41" ht="117.75" customHeight="1">
      <c r="A20" s="15">
        <v>16</v>
      </c>
      <c r="B20" s="322" t="s">
        <v>506</v>
      </c>
      <c r="C20" s="322" t="s">
        <v>410</v>
      </c>
      <c r="D20" s="322" t="s">
        <v>1571</v>
      </c>
      <c r="E20" s="322" t="s">
        <v>1572</v>
      </c>
      <c r="F20" s="322" t="s">
        <v>1670</v>
      </c>
      <c r="G20" s="323"/>
      <c r="H20" s="322" t="s">
        <v>1573</v>
      </c>
      <c r="I20" s="322"/>
      <c r="J20" s="322"/>
      <c r="K20" s="322"/>
      <c r="L20" s="322"/>
      <c r="M20" s="322"/>
      <c r="N20" s="322"/>
      <c r="O20" s="322"/>
      <c r="P20" s="322" t="s">
        <v>173</v>
      </c>
      <c r="Q20" s="322"/>
      <c r="R20" s="322"/>
      <c r="S20" s="322"/>
      <c r="T20" s="322"/>
      <c r="U20" s="322"/>
      <c r="V20" s="323">
        <v>183074</v>
      </c>
      <c r="W20" s="322"/>
      <c r="X20" s="322"/>
      <c r="Y20" s="322"/>
      <c r="Z20" s="322"/>
      <c r="AA20" s="322"/>
      <c r="AB20" s="322"/>
      <c r="AC20" s="322"/>
      <c r="AD20" s="322" t="s">
        <v>1574</v>
      </c>
      <c r="AE20" s="322" t="s">
        <v>2107</v>
      </c>
      <c r="AF20" s="322"/>
      <c r="AG20" s="322"/>
      <c r="AH20" s="322"/>
      <c r="AI20" s="322"/>
      <c r="AJ20" s="322"/>
      <c r="AK20" s="322" t="s">
        <v>1719</v>
      </c>
      <c r="AL20" s="322">
        <v>2015</v>
      </c>
      <c r="AM20" s="322">
        <v>2015</v>
      </c>
      <c r="AN20" s="322">
        <v>2015</v>
      </c>
      <c r="AO20" s="322" t="s">
        <v>3</v>
      </c>
    </row>
    <row r="21" spans="1:41" s="110" customFormat="1" ht="93.75" customHeight="1">
      <c r="A21" s="110">
        <v>17</v>
      </c>
      <c r="B21" s="110" t="s">
        <v>304</v>
      </c>
      <c r="C21" s="5" t="s">
        <v>1456</v>
      </c>
      <c r="D21" s="5" t="s">
        <v>1654</v>
      </c>
      <c r="E21" s="5" t="s">
        <v>1655</v>
      </c>
      <c r="F21" s="5" t="s">
        <v>1656</v>
      </c>
      <c r="G21" s="31">
        <v>70352994</v>
      </c>
      <c r="H21" s="5" t="s">
        <v>1560</v>
      </c>
      <c r="I21" s="5" t="s">
        <v>1657</v>
      </c>
      <c r="J21" s="5" t="s">
        <v>1810</v>
      </c>
      <c r="K21" s="5" t="s">
        <v>1811</v>
      </c>
      <c r="L21" s="5" t="s">
        <v>1918</v>
      </c>
      <c r="M21" s="5"/>
      <c r="N21" s="5"/>
      <c r="O21" s="5" t="s">
        <v>2015</v>
      </c>
      <c r="P21" s="5" t="s">
        <v>1285</v>
      </c>
      <c r="Q21" s="5"/>
      <c r="R21" s="37">
        <v>70353000</v>
      </c>
      <c r="S21" s="31">
        <v>66646894</v>
      </c>
      <c r="T21" s="37">
        <f>R21-S21</f>
        <v>3706106</v>
      </c>
      <c r="U21" s="5"/>
      <c r="V21" s="31">
        <v>253455</v>
      </c>
      <c r="W21" s="37">
        <f>S21+U21+V21</f>
        <v>66900349</v>
      </c>
      <c r="X21" s="5" t="s">
        <v>2076</v>
      </c>
      <c r="Y21" s="7">
        <v>42354</v>
      </c>
      <c r="Z21" s="5"/>
      <c r="AA21" s="5" t="s">
        <v>2172</v>
      </c>
      <c r="AB21" s="7">
        <v>42433</v>
      </c>
      <c r="AC21" s="7">
        <v>42451</v>
      </c>
      <c r="AD21" s="5" t="s">
        <v>2241</v>
      </c>
      <c r="AE21" s="5" t="s">
        <v>2243</v>
      </c>
      <c r="AF21" s="5" t="s">
        <v>391</v>
      </c>
      <c r="AG21" s="428">
        <v>42494</v>
      </c>
      <c r="AH21" s="428">
        <v>42494</v>
      </c>
      <c r="AI21" s="427">
        <v>85</v>
      </c>
      <c r="AJ21" s="428">
        <v>42578</v>
      </c>
      <c r="AK21" s="5" t="s">
        <v>2123</v>
      </c>
      <c r="AL21" s="5">
        <v>2015</v>
      </c>
      <c r="AM21" s="5">
        <v>2015</v>
      </c>
      <c r="AN21" s="5">
        <v>2016</v>
      </c>
      <c r="AO21" s="427" t="s">
        <v>3</v>
      </c>
    </row>
    <row r="22" spans="1:41" s="110" customFormat="1" ht="154.5" customHeight="1">
      <c r="A22" s="110">
        <v>18</v>
      </c>
      <c r="B22" s="110" t="s">
        <v>304</v>
      </c>
      <c r="C22" s="5" t="s">
        <v>408</v>
      </c>
      <c r="D22" s="5" t="s">
        <v>1658</v>
      </c>
      <c r="E22" s="5" t="s">
        <v>1659</v>
      </c>
      <c r="F22" s="5" t="s">
        <v>1660</v>
      </c>
      <c r="G22" s="31">
        <v>70437933</v>
      </c>
      <c r="H22" s="5" t="s">
        <v>1560</v>
      </c>
      <c r="I22" s="5" t="s">
        <v>1661</v>
      </c>
      <c r="J22" s="5"/>
      <c r="K22" s="5"/>
      <c r="L22" s="5"/>
      <c r="M22" s="5" t="s">
        <v>2279</v>
      </c>
      <c r="N22" s="5"/>
      <c r="O22" s="5" t="s">
        <v>1662</v>
      </c>
      <c r="P22" s="5" t="s">
        <v>489</v>
      </c>
      <c r="Q22" s="5"/>
      <c r="R22" s="5"/>
      <c r="S22" s="5"/>
      <c r="T22" s="5"/>
      <c r="U22" s="5"/>
      <c r="V22" s="5"/>
      <c r="W22" s="5"/>
      <c r="X22" s="5"/>
      <c r="Y22" s="5"/>
      <c r="Z22" s="5"/>
      <c r="AA22" s="5"/>
      <c r="AB22" s="5"/>
      <c r="AC22" s="5"/>
      <c r="AD22" s="5"/>
      <c r="AE22" s="5"/>
      <c r="AF22" s="5"/>
      <c r="AG22" s="5"/>
      <c r="AH22" s="5"/>
      <c r="AI22" s="5"/>
      <c r="AJ22" s="5"/>
      <c r="AK22" s="5"/>
      <c r="AL22" s="5">
        <v>2015</v>
      </c>
      <c r="AM22" s="5"/>
      <c r="AN22" s="5"/>
      <c r="AO22" s="5" t="s">
        <v>489</v>
      </c>
    </row>
    <row r="23" spans="1:41" ht="117.75" customHeight="1">
      <c r="A23" s="15">
        <v>19</v>
      </c>
      <c r="B23" s="322" t="s">
        <v>506</v>
      </c>
      <c r="C23" s="322" t="s">
        <v>410</v>
      </c>
      <c r="D23" s="322" t="s">
        <v>1897</v>
      </c>
      <c r="E23" s="322" t="s">
        <v>1909</v>
      </c>
      <c r="F23" s="322" t="s">
        <v>1670</v>
      </c>
      <c r="G23" s="323"/>
      <c r="H23" s="322" t="s">
        <v>1573</v>
      </c>
      <c r="I23" s="322"/>
      <c r="J23" s="322"/>
      <c r="K23" s="322"/>
      <c r="L23" s="322"/>
      <c r="M23" s="322"/>
      <c r="N23" s="322"/>
      <c r="O23" s="322" t="s">
        <v>2007</v>
      </c>
      <c r="P23" s="322" t="s">
        <v>173</v>
      </c>
      <c r="Q23" s="322"/>
      <c r="R23" s="322"/>
      <c r="S23" s="322"/>
      <c r="T23" s="322"/>
      <c r="U23" s="322"/>
      <c r="V23" s="323">
        <v>218120</v>
      </c>
      <c r="W23" s="322"/>
      <c r="X23" s="322"/>
      <c r="Y23" s="322"/>
      <c r="Z23" s="322"/>
      <c r="AA23" s="322"/>
      <c r="AB23" s="322"/>
      <c r="AC23" s="322"/>
      <c r="AD23" s="322" t="s">
        <v>1869</v>
      </c>
      <c r="AE23" s="322" t="s">
        <v>2107</v>
      </c>
      <c r="AF23" s="322"/>
      <c r="AG23" s="322"/>
      <c r="AH23" s="322"/>
      <c r="AI23" s="322"/>
      <c r="AJ23" s="322"/>
      <c r="AK23" s="322" t="s">
        <v>2065</v>
      </c>
      <c r="AL23" s="322">
        <v>2015</v>
      </c>
      <c r="AM23" s="322">
        <v>2015</v>
      </c>
      <c r="AN23" s="322">
        <v>2015</v>
      </c>
      <c r="AO23" s="322" t="s">
        <v>3</v>
      </c>
    </row>
    <row r="24" spans="1:41" ht="117.75" customHeight="1">
      <c r="A24" s="5">
        <v>20</v>
      </c>
      <c r="B24" s="135" t="s">
        <v>506</v>
      </c>
      <c r="C24" s="135" t="s">
        <v>410</v>
      </c>
      <c r="D24" s="135" t="s">
        <v>1896</v>
      </c>
      <c r="E24" s="135" t="s">
        <v>1910</v>
      </c>
      <c r="F24" s="135" t="s">
        <v>1670</v>
      </c>
      <c r="G24" s="333"/>
      <c r="H24" s="135" t="s">
        <v>1573</v>
      </c>
      <c r="I24" s="135"/>
      <c r="J24" s="135"/>
      <c r="K24" s="135"/>
      <c r="L24" s="135"/>
      <c r="M24" s="135"/>
      <c r="N24" s="135"/>
      <c r="O24" s="135" t="s">
        <v>2008</v>
      </c>
      <c r="P24" s="135" t="s">
        <v>173</v>
      </c>
      <c r="Q24" s="135"/>
      <c r="R24" s="135"/>
      <c r="S24" s="135"/>
      <c r="T24" s="135"/>
      <c r="U24" s="135"/>
      <c r="V24" s="333">
        <v>218120</v>
      </c>
      <c r="W24" s="135"/>
      <c r="X24" s="135"/>
      <c r="Y24" s="135"/>
      <c r="Z24" s="135"/>
      <c r="AA24" s="135"/>
      <c r="AB24" s="135"/>
      <c r="AC24" s="135"/>
      <c r="AD24" s="135" t="s">
        <v>1870</v>
      </c>
      <c r="AE24" s="135" t="s">
        <v>2107</v>
      </c>
      <c r="AF24" s="135"/>
      <c r="AG24" s="135"/>
      <c r="AH24" s="135"/>
      <c r="AI24" s="135"/>
      <c r="AJ24" s="135"/>
      <c r="AK24" s="135" t="s">
        <v>2066</v>
      </c>
      <c r="AL24" s="135">
        <v>2015</v>
      </c>
      <c r="AM24" s="135">
        <v>2015</v>
      </c>
      <c r="AN24" s="135">
        <v>2015</v>
      </c>
      <c r="AO24" s="135" t="s">
        <v>3</v>
      </c>
    </row>
    <row r="25" spans="1:41" ht="117.75" customHeight="1">
      <c r="A25" s="5">
        <v>21</v>
      </c>
      <c r="B25" s="135" t="s">
        <v>506</v>
      </c>
      <c r="C25" s="135" t="s">
        <v>410</v>
      </c>
      <c r="D25" s="135" t="s">
        <v>1895</v>
      </c>
      <c r="E25" s="135" t="s">
        <v>1911</v>
      </c>
      <c r="F25" s="135" t="s">
        <v>1670</v>
      </c>
      <c r="G25" s="333"/>
      <c r="H25" s="135" t="s">
        <v>1573</v>
      </c>
      <c r="I25" s="135"/>
      <c r="J25" s="135"/>
      <c r="K25" s="135"/>
      <c r="L25" s="135"/>
      <c r="M25" s="135"/>
      <c r="N25" s="135"/>
      <c r="O25" s="135"/>
      <c r="P25" s="135" t="s">
        <v>173</v>
      </c>
      <c r="Q25" s="135"/>
      <c r="R25" s="135"/>
      <c r="S25" s="135"/>
      <c r="T25" s="135"/>
      <c r="U25" s="135"/>
      <c r="V25" s="333"/>
      <c r="W25" s="135"/>
      <c r="X25" s="135"/>
      <c r="Y25" s="135"/>
      <c r="Z25" s="135"/>
      <c r="AA25" s="135"/>
      <c r="AB25" s="135"/>
      <c r="AC25" s="135"/>
      <c r="AD25" s="135" t="s">
        <v>1870</v>
      </c>
      <c r="AE25" s="135"/>
      <c r="AF25" s="135"/>
      <c r="AG25" s="135"/>
      <c r="AH25" s="135"/>
      <c r="AI25" s="135"/>
      <c r="AJ25" s="135"/>
      <c r="AK25" s="135"/>
      <c r="AL25" s="135">
        <v>2015</v>
      </c>
      <c r="AM25" s="135">
        <v>2015</v>
      </c>
      <c r="AN25" s="135"/>
      <c r="AO25" s="135" t="s">
        <v>173</v>
      </c>
    </row>
    <row r="26" spans="1:41" ht="117.75" customHeight="1">
      <c r="A26" s="5">
        <v>22</v>
      </c>
      <c r="B26" s="135" t="s">
        <v>506</v>
      </c>
      <c r="C26" s="135" t="s">
        <v>1904</v>
      </c>
      <c r="D26" s="135" t="s">
        <v>1894</v>
      </c>
      <c r="E26" s="135" t="s">
        <v>1912</v>
      </c>
      <c r="F26" s="135" t="s">
        <v>1670</v>
      </c>
      <c r="G26" s="333"/>
      <c r="H26" s="135" t="s">
        <v>1573</v>
      </c>
      <c r="I26" s="135"/>
      <c r="J26" s="135"/>
      <c r="K26" s="135"/>
      <c r="L26" s="135"/>
      <c r="M26" s="135"/>
      <c r="N26" s="135"/>
      <c r="O26" s="135" t="s">
        <v>2025</v>
      </c>
      <c r="P26" s="135" t="s">
        <v>173</v>
      </c>
      <c r="Q26" s="135"/>
      <c r="R26" s="135"/>
      <c r="S26" s="135"/>
      <c r="T26" s="135"/>
      <c r="U26" s="135"/>
      <c r="V26" s="333"/>
      <c r="W26" s="135"/>
      <c r="X26" s="135"/>
      <c r="Y26" s="135"/>
      <c r="Z26" s="135"/>
      <c r="AA26" s="135"/>
      <c r="AB26" s="135"/>
      <c r="AC26" s="135"/>
      <c r="AD26" s="135" t="s">
        <v>1983</v>
      </c>
      <c r="AE26" s="135"/>
      <c r="AF26" s="135"/>
      <c r="AG26" s="135"/>
      <c r="AH26" s="135"/>
      <c r="AI26" s="135"/>
      <c r="AJ26" s="135"/>
      <c r="AK26" s="135"/>
      <c r="AL26" s="135">
        <v>2015</v>
      </c>
      <c r="AM26" s="135">
        <v>2015</v>
      </c>
      <c r="AN26" s="135"/>
      <c r="AO26" s="135" t="s">
        <v>173</v>
      </c>
    </row>
    <row r="27" spans="1:41" ht="140.25">
      <c r="A27" s="5">
        <v>23</v>
      </c>
      <c r="B27" s="135" t="s">
        <v>506</v>
      </c>
      <c r="C27" s="135" t="s">
        <v>1904</v>
      </c>
      <c r="D27" s="135" t="s">
        <v>1981</v>
      </c>
      <c r="E27" s="135" t="s">
        <v>1982</v>
      </c>
      <c r="F27" s="135" t="s">
        <v>1670</v>
      </c>
      <c r="G27" s="333"/>
      <c r="H27" s="135" t="s">
        <v>1573</v>
      </c>
      <c r="I27" s="135"/>
      <c r="J27" s="135"/>
      <c r="K27" s="135"/>
      <c r="L27" s="135"/>
      <c r="M27" s="135"/>
      <c r="N27" s="135"/>
      <c r="O27" s="135" t="s">
        <v>2170</v>
      </c>
      <c r="P27" s="135" t="s">
        <v>173</v>
      </c>
      <c r="Q27" s="135"/>
      <c r="R27" s="135"/>
      <c r="S27" s="135"/>
      <c r="T27" s="135"/>
      <c r="U27" s="135"/>
      <c r="V27" s="333"/>
      <c r="W27" s="135"/>
      <c r="X27" s="135"/>
      <c r="Y27" s="135"/>
      <c r="Z27" s="135"/>
      <c r="AA27" s="135"/>
      <c r="AB27" s="135"/>
      <c r="AC27" s="135"/>
      <c r="AD27" s="135" t="s">
        <v>1983</v>
      </c>
      <c r="AE27" s="135"/>
      <c r="AF27" s="135"/>
      <c r="AG27" s="135"/>
      <c r="AH27" s="135"/>
      <c r="AI27" s="135"/>
      <c r="AJ27" s="135"/>
      <c r="AK27" s="135"/>
      <c r="AL27" s="135">
        <v>2015</v>
      </c>
      <c r="AM27" s="135">
        <v>2015</v>
      </c>
      <c r="AN27" s="135"/>
      <c r="AO27" s="135" t="s">
        <v>173</v>
      </c>
    </row>
    <row r="28" spans="1:41" ht="117.75" customHeight="1">
      <c r="A28" s="5">
        <v>24</v>
      </c>
      <c r="B28" s="135" t="s">
        <v>506</v>
      </c>
      <c r="C28" s="135" t="s">
        <v>410</v>
      </c>
      <c r="D28" s="135" t="s">
        <v>1893</v>
      </c>
      <c r="E28" s="135" t="s">
        <v>1913</v>
      </c>
      <c r="F28" s="135" t="s">
        <v>1670</v>
      </c>
      <c r="G28" s="333"/>
      <c r="H28" s="135" t="s">
        <v>1573</v>
      </c>
      <c r="I28" s="135"/>
      <c r="J28" s="135"/>
      <c r="K28" s="135"/>
      <c r="L28" s="135"/>
      <c r="M28" s="135"/>
      <c r="N28" s="135"/>
      <c r="O28" s="135" t="s">
        <v>2018</v>
      </c>
      <c r="P28" s="135" t="s">
        <v>173</v>
      </c>
      <c r="Q28" s="135"/>
      <c r="R28" s="135"/>
      <c r="S28" s="135"/>
      <c r="T28" s="135"/>
      <c r="U28" s="135"/>
      <c r="V28" s="333">
        <v>146712</v>
      </c>
      <c r="W28" s="135"/>
      <c r="X28" s="135"/>
      <c r="Y28" s="135"/>
      <c r="Z28" s="135"/>
      <c r="AA28" s="135"/>
      <c r="AB28" s="135"/>
      <c r="AC28" s="135"/>
      <c r="AD28" s="135" t="s">
        <v>1869</v>
      </c>
      <c r="AE28" s="135"/>
      <c r="AF28" s="135"/>
      <c r="AG28" s="135"/>
      <c r="AH28" s="135"/>
      <c r="AI28" s="135"/>
      <c r="AJ28" s="135"/>
      <c r="AK28" s="135" t="s">
        <v>2152</v>
      </c>
      <c r="AL28" s="135">
        <v>2015</v>
      </c>
      <c r="AM28" s="135">
        <v>2015</v>
      </c>
      <c r="AN28" s="135"/>
      <c r="AO28" s="135" t="s">
        <v>173</v>
      </c>
    </row>
    <row r="29" spans="1:41" ht="117.75" customHeight="1">
      <c r="A29" s="5">
        <v>25</v>
      </c>
      <c r="B29" s="135" t="s">
        <v>506</v>
      </c>
      <c r="C29" s="135" t="s">
        <v>410</v>
      </c>
      <c r="D29" s="135" t="s">
        <v>1892</v>
      </c>
      <c r="E29" s="135" t="s">
        <v>1914</v>
      </c>
      <c r="F29" s="135" t="s">
        <v>1670</v>
      </c>
      <c r="G29" s="333"/>
      <c r="H29" s="135" t="s">
        <v>1573</v>
      </c>
      <c r="I29" s="135"/>
      <c r="J29" s="135"/>
      <c r="K29" s="135"/>
      <c r="L29" s="135"/>
      <c r="M29" s="135"/>
      <c r="N29" s="135"/>
      <c r="O29" s="135" t="s">
        <v>2073</v>
      </c>
      <c r="P29" s="135" t="s">
        <v>173</v>
      </c>
      <c r="Q29" s="135"/>
      <c r="R29" s="135"/>
      <c r="S29" s="135"/>
      <c r="T29" s="135"/>
      <c r="U29" s="135"/>
      <c r="V29" s="333">
        <v>278157</v>
      </c>
      <c r="W29" s="135"/>
      <c r="X29" s="135"/>
      <c r="Y29" s="135"/>
      <c r="Z29" s="135"/>
      <c r="AA29" s="135"/>
      <c r="AB29" s="135"/>
      <c r="AC29" s="135"/>
      <c r="AD29" s="135" t="s">
        <v>1869</v>
      </c>
      <c r="AE29" s="135"/>
      <c r="AF29" s="135"/>
      <c r="AG29" s="135"/>
      <c r="AH29" s="135"/>
      <c r="AI29" s="135"/>
      <c r="AJ29" s="135"/>
      <c r="AK29" s="135" t="s">
        <v>2153</v>
      </c>
      <c r="AL29" s="135">
        <v>2015</v>
      </c>
      <c r="AM29" s="135">
        <v>2015</v>
      </c>
      <c r="AN29" s="135"/>
      <c r="AO29" s="135" t="s">
        <v>173</v>
      </c>
    </row>
    <row r="30" spans="1:41" ht="290.25" customHeight="1">
      <c r="A30" s="5">
        <v>26</v>
      </c>
      <c r="B30" s="135" t="s">
        <v>506</v>
      </c>
      <c r="C30" s="135" t="s">
        <v>410</v>
      </c>
      <c r="D30" s="135" t="s">
        <v>1971</v>
      </c>
      <c r="E30" s="135" t="s">
        <v>1972</v>
      </c>
      <c r="F30" s="135" t="s">
        <v>1670</v>
      </c>
      <c r="G30" s="333"/>
      <c r="H30" s="135" t="s">
        <v>1573</v>
      </c>
      <c r="I30" s="135"/>
      <c r="J30" s="135"/>
      <c r="K30" s="135"/>
      <c r="L30" s="135"/>
      <c r="M30" s="135"/>
      <c r="N30" s="135"/>
      <c r="O30" s="135" t="s">
        <v>2171</v>
      </c>
      <c r="P30" s="135" t="s">
        <v>173</v>
      </c>
      <c r="Q30" s="135"/>
      <c r="R30" s="135"/>
      <c r="S30" s="135"/>
      <c r="T30" s="135"/>
      <c r="U30" s="135"/>
      <c r="V30" s="333">
        <v>220068</v>
      </c>
      <c r="W30" s="135"/>
      <c r="X30" s="135"/>
      <c r="Y30" s="135"/>
      <c r="Z30" s="135"/>
      <c r="AA30" s="135"/>
      <c r="AB30" s="135"/>
      <c r="AC30" s="135"/>
      <c r="AD30" s="135" t="s">
        <v>1870</v>
      </c>
      <c r="AE30" s="135"/>
      <c r="AF30" s="135"/>
      <c r="AG30" s="135"/>
      <c r="AH30" s="135"/>
      <c r="AI30" s="135"/>
      <c r="AJ30" s="135"/>
      <c r="AK30" s="135" t="s">
        <v>2154</v>
      </c>
      <c r="AL30" s="135"/>
      <c r="AM30" s="135">
        <v>2015</v>
      </c>
      <c r="AN30" s="135"/>
      <c r="AO30" s="135" t="s">
        <v>173</v>
      </c>
    </row>
    <row r="31" spans="1:41" ht="144">
      <c r="A31" s="94">
        <v>27</v>
      </c>
      <c r="B31" s="86" t="s">
        <v>2178</v>
      </c>
      <c r="C31" s="38" t="s">
        <v>1456</v>
      </c>
      <c r="D31" s="38" t="s">
        <v>1939</v>
      </c>
      <c r="E31" s="38" t="s">
        <v>1114</v>
      </c>
      <c r="F31" s="38" t="s">
        <v>1940</v>
      </c>
      <c r="G31" s="8">
        <v>59944699</v>
      </c>
      <c r="H31" s="38" t="s">
        <v>1941</v>
      </c>
      <c r="I31" s="38" t="s">
        <v>1942</v>
      </c>
      <c r="J31" s="38" t="s">
        <v>2233</v>
      </c>
      <c r="K31" s="38" t="s">
        <v>2249</v>
      </c>
      <c r="L31" s="38"/>
      <c r="M31" s="38"/>
      <c r="N31" s="5"/>
      <c r="O31" s="38"/>
      <c r="P31" s="38" t="s">
        <v>352</v>
      </c>
      <c r="Q31" s="82"/>
      <c r="R31" s="5"/>
      <c r="S31" s="5"/>
      <c r="T31" s="5"/>
      <c r="U31" s="5"/>
      <c r="V31" s="5"/>
      <c r="W31" s="5"/>
      <c r="X31" s="5"/>
      <c r="Y31" s="5"/>
      <c r="Z31" s="5"/>
      <c r="AA31" s="5"/>
      <c r="AB31" s="5"/>
      <c r="AC31" s="5"/>
      <c r="AD31" s="5"/>
      <c r="AE31" s="5"/>
      <c r="AF31" s="38"/>
      <c r="AG31" s="5"/>
      <c r="AH31" s="5"/>
      <c r="AI31" s="5"/>
      <c r="AJ31" s="5"/>
      <c r="AK31" s="5"/>
      <c r="AL31" s="38">
        <v>2015</v>
      </c>
      <c r="AM31" s="5"/>
      <c r="AN31" s="5"/>
      <c r="AO31" s="5" t="s">
        <v>352</v>
      </c>
    </row>
    <row r="32" spans="1:41" ht="76.5">
      <c r="A32" s="5">
        <v>28</v>
      </c>
      <c r="B32" s="135" t="s">
        <v>506</v>
      </c>
      <c r="C32" s="135" t="s">
        <v>1904</v>
      </c>
      <c r="D32" s="135" t="s">
        <v>2108</v>
      </c>
      <c r="E32" s="135" t="s">
        <v>2112</v>
      </c>
      <c r="F32" s="135" t="s">
        <v>1670</v>
      </c>
      <c r="G32" s="333"/>
      <c r="H32" s="135" t="s">
        <v>1573</v>
      </c>
      <c r="I32" s="135"/>
      <c r="J32" s="135"/>
      <c r="K32" s="135"/>
      <c r="L32" s="135"/>
      <c r="M32" s="135"/>
      <c r="N32" s="135"/>
      <c r="O32" s="135" t="s">
        <v>2113</v>
      </c>
      <c r="P32" s="135" t="s">
        <v>173</v>
      </c>
      <c r="Q32" s="135"/>
      <c r="R32" s="135"/>
      <c r="S32" s="135"/>
      <c r="T32" s="135"/>
      <c r="U32" s="135"/>
      <c r="V32" s="333"/>
      <c r="W32" s="135"/>
      <c r="X32" s="135"/>
      <c r="Y32" s="135"/>
      <c r="Z32" s="135"/>
      <c r="AA32" s="135"/>
      <c r="AB32" s="135"/>
      <c r="AC32" s="135"/>
      <c r="AD32" s="135" t="s">
        <v>1983</v>
      </c>
      <c r="AE32" s="135"/>
      <c r="AF32" s="135"/>
      <c r="AG32" s="135"/>
      <c r="AH32" s="135"/>
      <c r="AI32" s="135"/>
      <c r="AJ32" s="135"/>
      <c r="AK32" s="135"/>
      <c r="AL32" s="135">
        <v>2015</v>
      </c>
      <c r="AM32" s="135">
        <v>2015</v>
      </c>
      <c r="AN32" s="135">
        <v>2016</v>
      </c>
      <c r="AO32" s="135" t="s">
        <v>173</v>
      </c>
    </row>
  </sheetData>
  <sheetProtection password="E9CF" sheet="1" objects="1" scenarios="1" selectLockedCells="1" autoFilter="0" selectUnlockedCells="1"/>
  <autoFilter ref="A4:CK32"/>
  <mergeCells count="8">
    <mergeCell ref="A3:A4"/>
    <mergeCell ref="B2:AO2"/>
    <mergeCell ref="G3:Q3"/>
    <mergeCell ref="R3:X3"/>
    <mergeCell ref="Y3:AE3"/>
    <mergeCell ref="AF3:AK3"/>
    <mergeCell ref="AL3:AO3"/>
    <mergeCell ref="D3:F3"/>
  </mergeCells>
  <printOptions/>
  <pageMargins left="0.75" right="0.75" top="1" bottom="1" header="0" footer="0"/>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Q90"/>
  <sheetViews>
    <sheetView zoomScale="71" zoomScaleNormal="71" zoomScalePageLayoutView="0" workbookViewId="0" topLeftCell="A2">
      <pane ySplit="2" topLeftCell="A36" activePane="bottomLeft" state="frozen"/>
      <selection pane="topLeft" activeCell="A2" sqref="A2"/>
      <selection pane="bottomLeft" activeCell="A41" sqref="A41"/>
    </sheetView>
  </sheetViews>
  <sheetFormatPr defaultColWidth="11.421875" defaultRowHeight="12.75"/>
  <cols>
    <col min="1" max="1" width="4.00390625" style="194" bestFit="1" customWidth="1"/>
    <col min="2" max="2" width="12.421875" style="194" customWidth="1"/>
    <col min="3" max="3" width="11.57421875" style="194" customWidth="1"/>
    <col min="4" max="5" width="24.00390625" style="194" customWidth="1"/>
    <col min="6" max="6" width="33.7109375" style="194" customWidth="1"/>
    <col min="7" max="7" width="16.421875" style="194" customWidth="1"/>
    <col min="8" max="8" width="17.421875" style="194" customWidth="1"/>
    <col min="9" max="9" width="27.140625" style="194" customWidth="1"/>
    <col min="10" max="10" width="23.140625" style="194" customWidth="1"/>
    <col min="11" max="14" width="22.8515625" style="194" customWidth="1"/>
    <col min="15" max="15" width="64.8515625" style="194" customWidth="1"/>
    <col min="16" max="16" width="27.7109375" style="194" customWidth="1"/>
    <col min="17" max="18" width="27.28125" style="194" customWidth="1"/>
    <col min="19" max="20" width="31.00390625" style="194" customWidth="1"/>
    <col min="21" max="21" width="13.140625" style="194" customWidth="1"/>
    <col min="22" max="22" width="15.00390625" style="194" customWidth="1"/>
    <col min="23" max="23" width="14.140625" style="194" customWidth="1"/>
    <col min="24" max="24" width="13.00390625" style="194" customWidth="1"/>
    <col min="25" max="26" width="11.421875" style="194" customWidth="1"/>
    <col min="27" max="27" width="16.00390625" style="194" customWidth="1"/>
    <col min="28" max="29" width="11.421875" style="194" customWidth="1"/>
    <col min="30" max="30" width="19.421875" style="194" customWidth="1"/>
    <col min="31" max="31" width="44.00390625" style="194" customWidth="1"/>
    <col min="32" max="32" width="12.421875" style="194" customWidth="1"/>
    <col min="33" max="36" width="11.421875" style="194" customWidth="1"/>
    <col min="37" max="37" width="37.7109375" style="194" customWidth="1"/>
    <col min="38" max="38" width="12.28125" style="194" bestFit="1" customWidth="1"/>
    <col min="39" max="39" width="12.00390625" style="194" bestFit="1" customWidth="1"/>
    <col min="40" max="40" width="12.7109375" style="194" bestFit="1" customWidth="1"/>
    <col min="41" max="41" width="20.00390625" style="194" customWidth="1"/>
    <col min="42" max="42" width="11.421875" style="196" customWidth="1"/>
    <col min="43" max="43" width="44.421875" style="196" customWidth="1"/>
    <col min="44" max="16384" width="11.421875" style="196" customWidth="1"/>
  </cols>
  <sheetData>
    <row r="1" spans="2:18" ht="12" thickBot="1">
      <c r="B1" s="564" t="s">
        <v>284</v>
      </c>
      <c r="C1" s="565"/>
      <c r="D1" s="565"/>
      <c r="E1" s="565"/>
      <c r="F1" s="565"/>
      <c r="G1" s="565"/>
      <c r="H1" s="565"/>
      <c r="I1" s="565"/>
      <c r="J1" s="565"/>
      <c r="K1" s="565"/>
      <c r="L1" s="565"/>
      <c r="M1" s="565"/>
      <c r="N1" s="565"/>
      <c r="O1" s="565"/>
      <c r="P1" s="565"/>
      <c r="Q1" s="565"/>
      <c r="R1" s="195"/>
    </row>
    <row r="2" spans="1:41" s="197" customFormat="1" ht="60.75" customHeight="1" thickBot="1">
      <c r="A2" s="562" t="s">
        <v>885</v>
      </c>
      <c r="B2" s="575" t="s">
        <v>267</v>
      </c>
      <c r="C2" s="576"/>
      <c r="D2" s="569" t="s">
        <v>266</v>
      </c>
      <c r="E2" s="570"/>
      <c r="F2" s="577"/>
      <c r="G2" s="578" t="s">
        <v>155</v>
      </c>
      <c r="H2" s="579"/>
      <c r="I2" s="579"/>
      <c r="J2" s="579"/>
      <c r="K2" s="579"/>
      <c r="L2" s="579"/>
      <c r="M2" s="579"/>
      <c r="N2" s="579"/>
      <c r="O2" s="579"/>
      <c r="P2" s="579"/>
      <c r="Q2" s="580"/>
      <c r="R2" s="572" t="s">
        <v>187</v>
      </c>
      <c r="S2" s="573"/>
      <c r="T2" s="573"/>
      <c r="U2" s="573"/>
      <c r="V2" s="573"/>
      <c r="W2" s="573"/>
      <c r="X2" s="574"/>
      <c r="Y2" s="581" t="s">
        <v>188</v>
      </c>
      <c r="Z2" s="575"/>
      <c r="AA2" s="575"/>
      <c r="AB2" s="575"/>
      <c r="AC2" s="575"/>
      <c r="AD2" s="575"/>
      <c r="AE2" s="576"/>
      <c r="AF2" s="569" t="s">
        <v>189</v>
      </c>
      <c r="AG2" s="570"/>
      <c r="AH2" s="570"/>
      <c r="AI2" s="570"/>
      <c r="AJ2" s="570"/>
      <c r="AK2" s="571"/>
      <c r="AL2" s="566" t="s">
        <v>126</v>
      </c>
      <c r="AM2" s="567"/>
      <c r="AN2" s="567"/>
      <c r="AO2" s="568"/>
    </row>
    <row r="3" spans="1:43" s="197" customFormat="1" ht="113.25" thickBot="1">
      <c r="A3" s="563"/>
      <c r="B3" s="355" t="s">
        <v>74</v>
      </c>
      <c r="C3" s="356" t="s">
        <v>450</v>
      </c>
      <c r="D3" s="357" t="s">
        <v>235</v>
      </c>
      <c r="E3" s="358" t="s">
        <v>1057</v>
      </c>
      <c r="F3" s="359" t="s">
        <v>888</v>
      </c>
      <c r="G3" s="360" t="s">
        <v>1266</v>
      </c>
      <c r="H3" s="361" t="s">
        <v>469</v>
      </c>
      <c r="I3" s="362" t="s">
        <v>384</v>
      </c>
      <c r="J3" s="362" t="s">
        <v>390</v>
      </c>
      <c r="K3" s="362" t="s">
        <v>345</v>
      </c>
      <c r="L3" s="362" t="s">
        <v>509</v>
      </c>
      <c r="M3" s="362" t="s">
        <v>428</v>
      </c>
      <c r="N3" s="362" t="s">
        <v>92</v>
      </c>
      <c r="O3" s="363" t="s">
        <v>161</v>
      </c>
      <c r="P3" s="361" t="s">
        <v>2264</v>
      </c>
      <c r="Q3" s="364" t="s">
        <v>192</v>
      </c>
      <c r="R3" s="365" t="s">
        <v>514</v>
      </c>
      <c r="S3" s="365" t="s">
        <v>220</v>
      </c>
      <c r="T3" s="366" t="s">
        <v>425</v>
      </c>
      <c r="U3" s="366" t="s">
        <v>504</v>
      </c>
      <c r="V3" s="366" t="s">
        <v>433</v>
      </c>
      <c r="W3" s="366" t="s">
        <v>432</v>
      </c>
      <c r="X3" s="357" t="s">
        <v>156</v>
      </c>
      <c r="Y3" s="367" t="s">
        <v>219</v>
      </c>
      <c r="Z3" s="361" t="s">
        <v>55</v>
      </c>
      <c r="AA3" s="361" t="s">
        <v>510</v>
      </c>
      <c r="AB3" s="361" t="s">
        <v>498</v>
      </c>
      <c r="AC3" s="361" t="s">
        <v>499</v>
      </c>
      <c r="AD3" s="368" t="s">
        <v>80</v>
      </c>
      <c r="AE3" s="369" t="s">
        <v>81</v>
      </c>
      <c r="AF3" s="370" t="s">
        <v>112</v>
      </c>
      <c r="AG3" s="371" t="s">
        <v>82</v>
      </c>
      <c r="AH3" s="371" t="s">
        <v>544</v>
      </c>
      <c r="AI3" s="371" t="s">
        <v>545</v>
      </c>
      <c r="AJ3" s="371" t="s">
        <v>488</v>
      </c>
      <c r="AK3" s="372" t="s">
        <v>81</v>
      </c>
      <c r="AL3" s="373" t="s">
        <v>90</v>
      </c>
      <c r="AM3" s="374" t="s">
        <v>91</v>
      </c>
      <c r="AN3" s="374" t="s">
        <v>239</v>
      </c>
      <c r="AO3" s="375" t="s">
        <v>240</v>
      </c>
      <c r="AP3" s="198"/>
      <c r="AQ3" s="199"/>
    </row>
    <row r="4" spans="1:43" ht="168" customHeight="1">
      <c r="A4" s="349">
        <v>1</v>
      </c>
      <c r="B4" s="350" t="s">
        <v>76</v>
      </c>
      <c r="C4" s="350" t="s">
        <v>502</v>
      </c>
      <c r="D4" s="350" t="s">
        <v>503</v>
      </c>
      <c r="E4" s="350"/>
      <c r="F4" s="350" t="s">
        <v>258</v>
      </c>
      <c r="G4" s="351">
        <v>14906716</v>
      </c>
      <c r="H4" s="350" t="s">
        <v>588</v>
      </c>
      <c r="I4" s="352">
        <v>40590</v>
      </c>
      <c r="J4" s="350" t="s">
        <v>259</v>
      </c>
      <c r="K4" s="352" t="s">
        <v>66</v>
      </c>
      <c r="L4" s="350" t="s">
        <v>242</v>
      </c>
      <c r="M4" s="350"/>
      <c r="N4" s="350"/>
      <c r="O4" s="350" t="s">
        <v>2362</v>
      </c>
      <c r="P4" s="350" t="s">
        <v>173</v>
      </c>
      <c r="Q4" s="350"/>
      <c r="R4" s="351">
        <v>14906716</v>
      </c>
      <c r="S4" s="353"/>
      <c r="T4" s="353"/>
      <c r="U4" s="353"/>
      <c r="V4" s="353"/>
      <c r="W4" s="353"/>
      <c r="X4" s="353" t="s">
        <v>1226</v>
      </c>
      <c r="Y4" s="353"/>
      <c r="Z4" s="353"/>
      <c r="AA4" s="353"/>
      <c r="AB4" s="353"/>
      <c r="AC4" s="353"/>
      <c r="AD4" s="353"/>
      <c r="AE4" s="353"/>
      <c r="AF4" s="353"/>
      <c r="AG4" s="353"/>
      <c r="AH4" s="353"/>
      <c r="AI4" s="353"/>
      <c r="AJ4" s="353"/>
      <c r="AK4" s="353"/>
      <c r="AL4" s="350">
        <v>2011</v>
      </c>
      <c r="AM4" s="353">
        <v>2014</v>
      </c>
      <c r="AN4" s="353"/>
      <c r="AO4" s="354" t="s">
        <v>173</v>
      </c>
      <c r="AP4" s="197"/>
      <c r="AQ4" s="200"/>
    </row>
    <row r="5" spans="1:43" ht="409.5" customHeight="1">
      <c r="A5" s="255">
        <v>2</v>
      </c>
      <c r="B5" s="201" t="s">
        <v>76</v>
      </c>
      <c r="C5" s="201" t="s">
        <v>243</v>
      </c>
      <c r="D5" s="201" t="s">
        <v>244</v>
      </c>
      <c r="E5" s="201"/>
      <c r="F5" s="201" t="s">
        <v>594</v>
      </c>
      <c r="G5" s="202">
        <v>898947000</v>
      </c>
      <c r="H5" s="201" t="s">
        <v>2310</v>
      </c>
      <c r="I5" s="203" t="s">
        <v>2308</v>
      </c>
      <c r="J5" s="203"/>
      <c r="K5" s="203"/>
      <c r="L5" s="201"/>
      <c r="M5" s="201" t="s">
        <v>638</v>
      </c>
      <c r="N5" s="201"/>
      <c r="O5" s="201" t="s">
        <v>655</v>
      </c>
      <c r="P5" s="201" t="s">
        <v>489</v>
      </c>
      <c r="Q5" s="201"/>
      <c r="R5" s="201"/>
      <c r="S5" s="204"/>
      <c r="T5" s="204"/>
      <c r="U5" s="204"/>
      <c r="V5" s="204"/>
      <c r="W5" s="204"/>
      <c r="X5" s="204"/>
      <c r="Y5" s="204"/>
      <c r="Z5" s="204"/>
      <c r="AA5" s="204"/>
      <c r="AB5" s="204"/>
      <c r="AC5" s="204"/>
      <c r="AD5" s="204"/>
      <c r="AE5" s="204"/>
      <c r="AF5" s="204"/>
      <c r="AG5" s="204"/>
      <c r="AH5" s="204"/>
      <c r="AI5" s="204"/>
      <c r="AJ5" s="204"/>
      <c r="AK5" s="204"/>
      <c r="AL5" s="201" t="s">
        <v>2309</v>
      </c>
      <c r="AM5" s="204"/>
      <c r="AN5" s="204"/>
      <c r="AO5" s="256" t="s">
        <v>489</v>
      </c>
      <c r="AP5" s="197"/>
      <c r="AQ5" s="200"/>
    </row>
    <row r="6" spans="1:43" ht="409.5" customHeight="1">
      <c r="A6" s="255">
        <v>3</v>
      </c>
      <c r="B6" s="201" t="s">
        <v>76</v>
      </c>
      <c r="C6" s="201" t="s">
        <v>243</v>
      </c>
      <c r="D6" s="201" t="s">
        <v>216</v>
      </c>
      <c r="E6" s="201"/>
      <c r="F6" s="201" t="s">
        <v>595</v>
      </c>
      <c r="G6" s="202">
        <v>621224000</v>
      </c>
      <c r="H6" s="201" t="s">
        <v>528</v>
      </c>
      <c r="I6" s="203" t="s">
        <v>72</v>
      </c>
      <c r="J6" s="203"/>
      <c r="K6" s="203"/>
      <c r="L6" s="201"/>
      <c r="M6" s="201" t="s">
        <v>639</v>
      </c>
      <c r="N6" s="201"/>
      <c r="O6" s="201" t="s">
        <v>656</v>
      </c>
      <c r="P6" s="201" t="s">
        <v>1447</v>
      </c>
      <c r="Q6" s="201"/>
      <c r="R6" s="201"/>
      <c r="S6" s="204"/>
      <c r="T6" s="204"/>
      <c r="U6" s="204"/>
      <c r="V6" s="204"/>
      <c r="W6" s="204"/>
      <c r="X6" s="204"/>
      <c r="Y6" s="204"/>
      <c r="Z6" s="204"/>
      <c r="AA6" s="204"/>
      <c r="AB6" s="204"/>
      <c r="AC6" s="204"/>
      <c r="AD6" s="204"/>
      <c r="AE6" s="204"/>
      <c r="AF6" s="204"/>
      <c r="AG6" s="204"/>
      <c r="AH6" s="204"/>
      <c r="AI6" s="204"/>
      <c r="AJ6" s="204"/>
      <c r="AK6" s="204"/>
      <c r="AL6" s="201" t="s">
        <v>118</v>
      </c>
      <c r="AM6" s="204"/>
      <c r="AN6" s="204"/>
      <c r="AO6" s="256" t="s">
        <v>489</v>
      </c>
      <c r="AP6" s="197"/>
      <c r="AQ6" s="200"/>
    </row>
    <row r="7" spans="1:43" ht="409.5" customHeight="1">
      <c r="A7" s="255">
        <v>4</v>
      </c>
      <c r="B7" s="201" t="s">
        <v>76</v>
      </c>
      <c r="C7" s="201" t="s">
        <v>243</v>
      </c>
      <c r="D7" s="201" t="s">
        <v>419</v>
      </c>
      <c r="E7" s="201"/>
      <c r="F7" s="201" t="s">
        <v>596</v>
      </c>
      <c r="G7" s="436">
        <v>714169000</v>
      </c>
      <c r="H7" s="201" t="s">
        <v>742</v>
      </c>
      <c r="I7" s="203" t="s">
        <v>1779</v>
      </c>
      <c r="J7" s="203" t="s">
        <v>2278</v>
      </c>
      <c r="K7" s="433" t="s">
        <v>2287</v>
      </c>
      <c r="L7" s="201"/>
      <c r="M7" s="201" t="s">
        <v>639</v>
      </c>
      <c r="N7" s="201"/>
      <c r="O7" s="201" t="s">
        <v>2234</v>
      </c>
      <c r="P7" s="434" t="s">
        <v>352</v>
      </c>
      <c r="Q7" s="201"/>
      <c r="R7" s="201"/>
      <c r="S7" s="204"/>
      <c r="T7" s="204"/>
      <c r="U7" s="204"/>
      <c r="V7" s="204"/>
      <c r="W7" s="204"/>
      <c r="X7" s="204"/>
      <c r="Y7" s="204"/>
      <c r="Z7" s="204"/>
      <c r="AA7" s="204"/>
      <c r="AB7" s="204"/>
      <c r="AC7" s="204"/>
      <c r="AD7" s="204"/>
      <c r="AE7" s="204"/>
      <c r="AF7" s="204"/>
      <c r="AG7" s="204"/>
      <c r="AH7" s="204"/>
      <c r="AI7" s="204"/>
      <c r="AJ7" s="204"/>
      <c r="AK7" s="204"/>
      <c r="AL7" s="201" t="s">
        <v>1403</v>
      </c>
      <c r="AM7" s="204"/>
      <c r="AN7" s="204"/>
      <c r="AO7" s="435" t="s">
        <v>173</v>
      </c>
      <c r="AP7" s="197"/>
      <c r="AQ7" s="200"/>
    </row>
    <row r="8" spans="1:43" ht="409.5" customHeight="1">
      <c r="A8" s="255">
        <v>5</v>
      </c>
      <c r="B8" s="201" t="s">
        <v>76</v>
      </c>
      <c r="C8" s="201" t="s">
        <v>243</v>
      </c>
      <c r="D8" s="201" t="s">
        <v>285</v>
      </c>
      <c r="E8" s="201"/>
      <c r="F8" s="201" t="s">
        <v>597</v>
      </c>
      <c r="G8" s="202">
        <v>706697000</v>
      </c>
      <c r="H8" s="201" t="s">
        <v>742</v>
      </c>
      <c r="I8" s="203" t="s">
        <v>43</v>
      </c>
      <c r="J8" s="203" t="s">
        <v>1410</v>
      </c>
      <c r="K8" s="203" t="s">
        <v>1409</v>
      </c>
      <c r="L8" s="201"/>
      <c r="M8" s="201" t="s">
        <v>638</v>
      </c>
      <c r="N8" s="201"/>
      <c r="O8" s="201" t="s">
        <v>656</v>
      </c>
      <c r="P8" s="201" t="s">
        <v>173</v>
      </c>
      <c r="Q8" s="201"/>
      <c r="R8" s="202">
        <v>706697000</v>
      </c>
      <c r="S8" s="202">
        <v>620321845</v>
      </c>
      <c r="T8" s="204"/>
      <c r="U8" s="204"/>
      <c r="V8" s="204"/>
      <c r="W8" s="204"/>
      <c r="X8" s="204"/>
      <c r="Y8" s="204"/>
      <c r="Z8" s="204" t="s">
        <v>328</v>
      </c>
      <c r="AA8" s="204" t="s">
        <v>1758</v>
      </c>
      <c r="AB8" s="334">
        <v>42194</v>
      </c>
      <c r="AC8" s="334">
        <v>42216</v>
      </c>
      <c r="AD8" s="204" t="s">
        <v>1945</v>
      </c>
      <c r="AE8" s="204"/>
      <c r="AF8" s="204" t="s">
        <v>1946</v>
      </c>
      <c r="AG8" s="334">
        <v>42275</v>
      </c>
      <c r="AH8" s="334">
        <v>42275</v>
      </c>
      <c r="AI8" s="204">
        <v>180</v>
      </c>
      <c r="AJ8" s="334">
        <v>42451</v>
      </c>
      <c r="AK8" s="204"/>
      <c r="AL8" s="201" t="s">
        <v>1022</v>
      </c>
      <c r="AM8" s="204">
        <v>2015</v>
      </c>
      <c r="AN8" s="204" t="s">
        <v>1623</v>
      </c>
      <c r="AO8" s="256" t="s">
        <v>3</v>
      </c>
      <c r="AP8" s="197"/>
      <c r="AQ8" s="200"/>
    </row>
    <row r="9" spans="1:43" ht="409.5" customHeight="1">
      <c r="A9" s="255">
        <v>6</v>
      </c>
      <c r="B9" s="201" t="s">
        <v>76</v>
      </c>
      <c r="C9" s="201" t="s">
        <v>243</v>
      </c>
      <c r="D9" s="201" t="s">
        <v>270</v>
      </c>
      <c r="E9" s="201"/>
      <c r="F9" s="201" t="s">
        <v>317</v>
      </c>
      <c r="G9" s="202">
        <v>749576000</v>
      </c>
      <c r="H9" s="201" t="s">
        <v>528</v>
      </c>
      <c r="I9" s="203" t="s">
        <v>198</v>
      </c>
      <c r="J9" s="203">
        <v>40451</v>
      </c>
      <c r="K9" s="203"/>
      <c r="L9" s="201"/>
      <c r="M9" s="201" t="s">
        <v>638</v>
      </c>
      <c r="N9" s="201"/>
      <c r="O9" s="201" t="s">
        <v>656</v>
      </c>
      <c r="P9" s="201" t="s">
        <v>1447</v>
      </c>
      <c r="Q9" s="201"/>
      <c r="R9" s="201"/>
      <c r="S9" s="204"/>
      <c r="T9" s="204"/>
      <c r="U9" s="204"/>
      <c r="V9" s="204"/>
      <c r="W9" s="204"/>
      <c r="X9" s="204"/>
      <c r="Y9" s="204"/>
      <c r="Z9" s="204"/>
      <c r="AA9" s="204"/>
      <c r="AB9" s="204"/>
      <c r="AC9" s="204"/>
      <c r="AD9" s="204"/>
      <c r="AE9" s="204"/>
      <c r="AF9" s="204"/>
      <c r="AG9" s="204"/>
      <c r="AH9" s="204"/>
      <c r="AI9" s="204"/>
      <c r="AJ9" s="204"/>
      <c r="AK9" s="204"/>
      <c r="AL9" s="201" t="s">
        <v>118</v>
      </c>
      <c r="AM9" s="204"/>
      <c r="AN9" s="204"/>
      <c r="AO9" s="256" t="s">
        <v>489</v>
      </c>
      <c r="AP9" s="197"/>
      <c r="AQ9" s="200"/>
    </row>
    <row r="10" spans="1:43" ht="364.5" customHeight="1">
      <c r="A10" s="255">
        <v>7</v>
      </c>
      <c r="B10" s="201" t="s">
        <v>76</v>
      </c>
      <c r="C10" s="201" t="s">
        <v>243</v>
      </c>
      <c r="D10" s="201" t="s">
        <v>385</v>
      </c>
      <c r="E10" s="201"/>
      <c r="F10" s="201" t="s">
        <v>318</v>
      </c>
      <c r="G10" s="202">
        <v>800726000</v>
      </c>
      <c r="H10" s="201" t="s">
        <v>742</v>
      </c>
      <c r="I10" s="203" t="s">
        <v>372</v>
      </c>
      <c r="J10" s="203" t="s">
        <v>1408</v>
      </c>
      <c r="K10" s="203" t="s">
        <v>1409</v>
      </c>
      <c r="L10" s="201"/>
      <c r="M10" s="201" t="s">
        <v>638</v>
      </c>
      <c r="N10" s="201"/>
      <c r="O10" s="201" t="s">
        <v>656</v>
      </c>
      <c r="P10" s="201" t="s">
        <v>173</v>
      </c>
      <c r="Q10" s="201"/>
      <c r="R10" s="202">
        <v>800726000</v>
      </c>
      <c r="S10" s="202">
        <v>754322371</v>
      </c>
      <c r="T10" s="204"/>
      <c r="U10" s="204"/>
      <c r="V10" s="204"/>
      <c r="W10" s="204"/>
      <c r="X10" s="204"/>
      <c r="Y10" s="204"/>
      <c r="Z10" s="204" t="s">
        <v>328</v>
      </c>
      <c r="AA10" s="204" t="s">
        <v>1758</v>
      </c>
      <c r="AB10" s="334">
        <v>42194</v>
      </c>
      <c r="AC10" s="334">
        <v>42216</v>
      </c>
      <c r="AD10" s="204" t="s">
        <v>1947</v>
      </c>
      <c r="AE10" s="204"/>
      <c r="AF10" s="204" t="s">
        <v>1946</v>
      </c>
      <c r="AG10" s="334">
        <v>42279</v>
      </c>
      <c r="AH10" s="334">
        <v>42279</v>
      </c>
      <c r="AI10" s="204">
        <v>210</v>
      </c>
      <c r="AJ10" s="334">
        <v>42488</v>
      </c>
      <c r="AK10" s="204"/>
      <c r="AL10" s="201" t="s">
        <v>990</v>
      </c>
      <c r="AM10" s="204">
        <v>2015</v>
      </c>
      <c r="AN10" s="204" t="s">
        <v>1623</v>
      </c>
      <c r="AO10" s="256" t="s">
        <v>3</v>
      </c>
      <c r="AP10" s="197"/>
      <c r="AQ10" s="200"/>
    </row>
    <row r="11" spans="1:43" ht="313.5" customHeight="1">
      <c r="A11" s="255">
        <v>8</v>
      </c>
      <c r="B11" s="201" t="s">
        <v>76</v>
      </c>
      <c r="C11" s="201" t="s">
        <v>243</v>
      </c>
      <c r="D11" s="201" t="s">
        <v>182</v>
      </c>
      <c r="E11" s="201"/>
      <c r="F11" s="201" t="s">
        <v>319</v>
      </c>
      <c r="G11" s="202">
        <v>829344000</v>
      </c>
      <c r="H11" s="201" t="s">
        <v>2311</v>
      </c>
      <c r="I11" s="203" t="s">
        <v>2312</v>
      </c>
      <c r="J11" s="203" t="s">
        <v>1780</v>
      </c>
      <c r="K11" s="203"/>
      <c r="L11" s="201"/>
      <c r="M11" s="201" t="s">
        <v>640</v>
      </c>
      <c r="N11" s="201"/>
      <c r="O11" s="201" t="s">
        <v>656</v>
      </c>
      <c r="P11" s="201" t="s">
        <v>489</v>
      </c>
      <c r="Q11" s="201"/>
      <c r="R11" s="201"/>
      <c r="S11" s="204"/>
      <c r="T11" s="204"/>
      <c r="U11" s="204"/>
      <c r="V11" s="204"/>
      <c r="W11" s="204"/>
      <c r="X11" s="204"/>
      <c r="Y11" s="204"/>
      <c r="Z11" s="204"/>
      <c r="AA11" s="204"/>
      <c r="AB11" s="204"/>
      <c r="AC11" s="204"/>
      <c r="AD11" s="204"/>
      <c r="AE11" s="204"/>
      <c r="AF11" s="204"/>
      <c r="AG11" s="204"/>
      <c r="AH11" s="204"/>
      <c r="AI11" s="204"/>
      <c r="AJ11" s="204"/>
      <c r="AK11" s="204"/>
      <c r="AL11" s="201" t="s">
        <v>2313</v>
      </c>
      <c r="AM11" s="204"/>
      <c r="AN11" s="204"/>
      <c r="AO11" s="256" t="s">
        <v>489</v>
      </c>
      <c r="AP11" s="197"/>
      <c r="AQ11" s="200"/>
    </row>
    <row r="12" spans="1:43" ht="313.5" customHeight="1">
      <c r="A12" s="255">
        <v>9</v>
      </c>
      <c r="B12" s="201" t="s">
        <v>76</v>
      </c>
      <c r="C12" s="201" t="s">
        <v>243</v>
      </c>
      <c r="D12" s="201" t="s">
        <v>262</v>
      </c>
      <c r="E12" s="201"/>
      <c r="F12" s="201" t="s">
        <v>413</v>
      </c>
      <c r="G12" s="202">
        <v>768828000</v>
      </c>
      <c r="H12" s="201" t="s">
        <v>2314</v>
      </c>
      <c r="I12" s="203" t="s">
        <v>2315</v>
      </c>
      <c r="J12" s="203">
        <v>40451</v>
      </c>
      <c r="K12" s="203"/>
      <c r="L12" s="201"/>
      <c r="M12" s="201" t="s">
        <v>638</v>
      </c>
      <c r="N12" s="201"/>
      <c r="O12" s="201" t="s">
        <v>656</v>
      </c>
      <c r="P12" s="201" t="s">
        <v>489</v>
      </c>
      <c r="Q12" s="201"/>
      <c r="R12" s="201"/>
      <c r="S12" s="204"/>
      <c r="T12" s="204"/>
      <c r="U12" s="204"/>
      <c r="V12" s="204"/>
      <c r="W12" s="204"/>
      <c r="X12" s="204"/>
      <c r="Y12" s="204"/>
      <c r="Z12" s="204"/>
      <c r="AA12" s="204"/>
      <c r="AB12" s="204"/>
      <c r="AC12" s="204"/>
      <c r="AD12" s="204"/>
      <c r="AE12" s="204"/>
      <c r="AF12" s="204"/>
      <c r="AG12" s="204"/>
      <c r="AH12" s="204"/>
      <c r="AI12" s="204"/>
      <c r="AJ12" s="204"/>
      <c r="AK12" s="204"/>
      <c r="AL12" s="201" t="s">
        <v>2309</v>
      </c>
      <c r="AM12" s="204"/>
      <c r="AN12" s="204"/>
      <c r="AO12" s="256" t="s">
        <v>489</v>
      </c>
      <c r="AP12" s="197"/>
      <c r="AQ12" s="200"/>
    </row>
    <row r="13" spans="1:43" ht="120" customHeight="1">
      <c r="A13" s="259">
        <v>10</v>
      </c>
      <c r="B13" s="205" t="s">
        <v>76</v>
      </c>
      <c r="C13" s="205" t="s">
        <v>556</v>
      </c>
      <c r="D13" s="205" t="s">
        <v>549</v>
      </c>
      <c r="E13" s="205"/>
      <c r="F13" s="205" t="s">
        <v>193</v>
      </c>
      <c r="G13" s="214">
        <v>13426000</v>
      </c>
      <c r="H13" s="205" t="s">
        <v>548</v>
      </c>
      <c r="I13" s="215">
        <v>41253</v>
      </c>
      <c r="J13" s="205"/>
      <c r="K13" s="215" t="s">
        <v>547</v>
      </c>
      <c r="L13" s="205"/>
      <c r="M13" s="205"/>
      <c r="N13" s="205"/>
      <c r="O13" s="205"/>
      <c r="P13" s="205" t="s">
        <v>173</v>
      </c>
      <c r="Q13" s="205"/>
      <c r="R13" s="214">
        <v>13242000</v>
      </c>
      <c r="S13" s="214">
        <v>12720000</v>
      </c>
      <c r="T13" s="205"/>
      <c r="U13" s="205"/>
      <c r="V13" s="205"/>
      <c r="W13" s="205"/>
      <c r="X13" s="205"/>
      <c r="Y13" s="205"/>
      <c r="Z13" s="205" t="s">
        <v>480</v>
      </c>
      <c r="AA13" s="205" t="s">
        <v>566</v>
      </c>
      <c r="AB13" s="215" t="s">
        <v>567</v>
      </c>
      <c r="AC13" s="215" t="s">
        <v>568</v>
      </c>
      <c r="AD13" s="205" t="s">
        <v>1422</v>
      </c>
      <c r="AE13" s="205" t="s">
        <v>569</v>
      </c>
      <c r="AF13" s="205" t="s">
        <v>1405</v>
      </c>
      <c r="AG13" s="205"/>
      <c r="AH13" s="215">
        <v>41479</v>
      </c>
      <c r="AI13" s="205">
        <v>150</v>
      </c>
      <c r="AJ13" s="344">
        <v>42095</v>
      </c>
      <c r="AK13" s="205" t="s">
        <v>1849</v>
      </c>
      <c r="AL13" s="205" t="s">
        <v>373</v>
      </c>
      <c r="AM13" s="205" t="s">
        <v>373</v>
      </c>
      <c r="AN13" s="205" t="s">
        <v>1406</v>
      </c>
      <c r="AO13" s="258" t="s">
        <v>411</v>
      </c>
      <c r="AP13" s="197"/>
      <c r="AQ13" s="200"/>
    </row>
    <row r="14" spans="1:43" ht="308.25" customHeight="1">
      <c r="A14" s="260">
        <v>11</v>
      </c>
      <c r="B14" s="192" t="s">
        <v>76</v>
      </c>
      <c r="C14" s="192" t="s">
        <v>394</v>
      </c>
      <c r="D14" s="192" t="s">
        <v>395</v>
      </c>
      <c r="E14" s="192"/>
      <c r="F14" s="192" t="s">
        <v>396</v>
      </c>
      <c r="G14" s="210">
        <v>160000000</v>
      </c>
      <c r="H14" s="192" t="s">
        <v>397</v>
      </c>
      <c r="I14" s="211" t="s">
        <v>398</v>
      </c>
      <c r="J14" s="211">
        <v>40701</v>
      </c>
      <c r="K14" s="211" t="s">
        <v>487</v>
      </c>
      <c r="L14" s="192"/>
      <c r="M14" s="192" t="s">
        <v>598</v>
      </c>
      <c r="N14" s="192" t="s">
        <v>558</v>
      </c>
      <c r="O14" s="192" t="s">
        <v>508</v>
      </c>
      <c r="P14" s="192" t="s">
        <v>173</v>
      </c>
      <c r="Q14" s="192"/>
      <c r="R14" s="210">
        <v>160000000</v>
      </c>
      <c r="S14" s="210">
        <v>159000000</v>
      </c>
      <c r="T14" s="212">
        <f>R14-S14</f>
        <v>1000000</v>
      </c>
      <c r="U14" s="192"/>
      <c r="V14" s="192"/>
      <c r="W14" s="192"/>
      <c r="X14" s="192" t="s">
        <v>136</v>
      </c>
      <c r="Y14" s="211" t="s">
        <v>358</v>
      </c>
      <c r="Z14" s="192" t="s">
        <v>197</v>
      </c>
      <c r="AA14" s="192" t="s">
        <v>392</v>
      </c>
      <c r="AB14" s="211" t="s">
        <v>393</v>
      </c>
      <c r="AC14" s="192" t="s">
        <v>224</v>
      </c>
      <c r="AD14" s="192" t="s">
        <v>344</v>
      </c>
      <c r="AE14" s="192" t="s">
        <v>100</v>
      </c>
      <c r="AF14" s="192" t="s">
        <v>541</v>
      </c>
      <c r="AG14" s="211">
        <v>41117</v>
      </c>
      <c r="AH14" s="211">
        <v>41117</v>
      </c>
      <c r="AI14" s="192">
        <v>300</v>
      </c>
      <c r="AJ14" s="213" t="s">
        <v>1217</v>
      </c>
      <c r="AK14" s="192" t="s">
        <v>1242</v>
      </c>
      <c r="AL14" s="192">
        <v>2011</v>
      </c>
      <c r="AM14" s="192">
        <v>2011</v>
      </c>
      <c r="AN14" s="192" t="s">
        <v>813</v>
      </c>
      <c r="AO14" s="261" t="s">
        <v>411</v>
      </c>
      <c r="AP14" s="197"/>
      <c r="AQ14" s="200"/>
    </row>
    <row r="15" spans="1:43" ht="285" customHeight="1">
      <c r="A15" s="260">
        <v>12</v>
      </c>
      <c r="B15" s="192" t="s">
        <v>76</v>
      </c>
      <c r="C15" s="192" t="s">
        <v>394</v>
      </c>
      <c r="D15" s="192" t="s">
        <v>485</v>
      </c>
      <c r="E15" s="192"/>
      <c r="F15" s="192" t="s">
        <v>226</v>
      </c>
      <c r="G15" s="210">
        <v>160000000</v>
      </c>
      <c r="H15" s="192" t="s">
        <v>397</v>
      </c>
      <c r="I15" s="211" t="s">
        <v>398</v>
      </c>
      <c r="J15" s="211">
        <v>40701</v>
      </c>
      <c r="K15" s="211" t="s">
        <v>227</v>
      </c>
      <c r="L15" s="192"/>
      <c r="M15" s="192" t="s">
        <v>522</v>
      </c>
      <c r="N15" s="192" t="s">
        <v>558</v>
      </c>
      <c r="O15" s="192" t="s">
        <v>508</v>
      </c>
      <c r="P15" s="192" t="s">
        <v>173</v>
      </c>
      <c r="Q15" s="192"/>
      <c r="R15" s="210">
        <v>160000000</v>
      </c>
      <c r="S15" s="210">
        <v>159000000</v>
      </c>
      <c r="T15" s="212">
        <f>R15-S15</f>
        <v>1000000</v>
      </c>
      <c r="U15" s="192"/>
      <c r="V15" s="192"/>
      <c r="W15" s="192"/>
      <c r="X15" s="192" t="s">
        <v>439</v>
      </c>
      <c r="Y15" s="211" t="s">
        <v>358</v>
      </c>
      <c r="Z15" s="192" t="s">
        <v>197</v>
      </c>
      <c r="AA15" s="192" t="s">
        <v>223</v>
      </c>
      <c r="AB15" s="211">
        <v>40970</v>
      </c>
      <c r="AC15" s="211">
        <v>40990</v>
      </c>
      <c r="AD15" s="192" t="s">
        <v>404</v>
      </c>
      <c r="AE15" s="192" t="s">
        <v>16</v>
      </c>
      <c r="AF15" s="192" t="s">
        <v>541</v>
      </c>
      <c r="AG15" s="211">
        <v>41141</v>
      </c>
      <c r="AH15" s="211">
        <v>41141</v>
      </c>
      <c r="AI15" s="192">
        <v>300</v>
      </c>
      <c r="AJ15" s="213" t="s">
        <v>1216</v>
      </c>
      <c r="AK15" s="192" t="s">
        <v>1243</v>
      </c>
      <c r="AL15" s="192">
        <v>2011</v>
      </c>
      <c r="AM15" s="192">
        <v>2011</v>
      </c>
      <c r="AN15" s="192" t="s">
        <v>83</v>
      </c>
      <c r="AO15" s="261" t="s">
        <v>411</v>
      </c>
      <c r="AP15" s="197"/>
      <c r="AQ15" s="200"/>
    </row>
    <row r="16" spans="1:43" ht="300" customHeight="1">
      <c r="A16" s="260">
        <v>13</v>
      </c>
      <c r="B16" s="192" t="s">
        <v>76</v>
      </c>
      <c r="C16" s="192" t="s">
        <v>394</v>
      </c>
      <c r="D16" s="192" t="s">
        <v>294</v>
      </c>
      <c r="E16" s="192"/>
      <c r="F16" s="192" t="s">
        <v>23</v>
      </c>
      <c r="G16" s="210">
        <v>80000000</v>
      </c>
      <c r="H16" s="192" t="s">
        <v>397</v>
      </c>
      <c r="I16" s="211" t="s">
        <v>398</v>
      </c>
      <c r="J16" s="211">
        <v>40701</v>
      </c>
      <c r="K16" s="211">
        <v>40729</v>
      </c>
      <c r="L16" s="192"/>
      <c r="M16" s="192" t="s">
        <v>335</v>
      </c>
      <c r="N16" s="192" t="s">
        <v>237</v>
      </c>
      <c r="O16" s="192" t="s">
        <v>508</v>
      </c>
      <c r="P16" s="192" t="s">
        <v>173</v>
      </c>
      <c r="Q16" s="192"/>
      <c r="R16" s="210">
        <v>80000000</v>
      </c>
      <c r="S16" s="210">
        <v>79968000</v>
      </c>
      <c r="T16" s="212">
        <f>R16-S16</f>
        <v>32000</v>
      </c>
      <c r="U16" s="192"/>
      <c r="V16" s="192"/>
      <c r="W16" s="192"/>
      <c r="X16" s="192" t="s">
        <v>136</v>
      </c>
      <c r="Y16" s="211">
        <v>40732</v>
      </c>
      <c r="Z16" s="192" t="s">
        <v>560</v>
      </c>
      <c r="AA16" s="192" t="s">
        <v>561</v>
      </c>
      <c r="AB16" s="211" t="s">
        <v>133</v>
      </c>
      <c r="AC16" s="211" t="s">
        <v>134</v>
      </c>
      <c r="AD16" s="192" t="s">
        <v>465</v>
      </c>
      <c r="AE16" s="192" t="s">
        <v>137</v>
      </c>
      <c r="AF16" s="192" t="s">
        <v>541</v>
      </c>
      <c r="AG16" s="211">
        <v>41122</v>
      </c>
      <c r="AH16" s="211">
        <v>41244</v>
      </c>
      <c r="AI16" s="192">
        <v>315</v>
      </c>
      <c r="AJ16" s="213" t="s">
        <v>1216</v>
      </c>
      <c r="AK16" s="192" t="s">
        <v>1244</v>
      </c>
      <c r="AL16" s="192">
        <v>2011</v>
      </c>
      <c r="AM16" s="192">
        <v>2011</v>
      </c>
      <c r="AN16" s="192" t="s">
        <v>83</v>
      </c>
      <c r="AO16" s="261" t="s">
        <v>438</v>
      </c>
      <c r="AP16" s="197"/>
      <c r="AQ16" s="200"/>
    </row>
    <row r="17" spans="1:43" s="218" customFormat="1" ht="120" customHeight="1">
      <c r="A17" s="259">
        <v>14</v>
      </c>
      <c r="B17" s="205" t="s">
        <v>76</v>
      </c>
      <c r="C17" s="205" t="s">
        <v>185</v>
      </c>
      <c r="D17" s="205" t="s">
        <v>353</v>
      </c>
      <c r="E17" s="205"/>
      <c r="F17" s="205" t="s">
        <v>354</v>
      </c>
      <c r="G17" s="214">
        <v>68989000</v>
      </c>
      <c r="H17" s="205" t="s">
        <v>523</v>
      </c>
      <c r="I17" s="215">
        <v>41257</v>
      </c>
      <c r="J17" s="215"/>
      <c r="K17" s="215" t="s">
        <v>355</v>
      </c>
      <c r="L17" s="205"/>
      <c r="M17" s="205"/>
      <c r="N17" s="205"/>
      <c r="O17" s="205"/>
      <c r="P17" s="205" t="s">
        <v>173</v>
      </c>
      <c r="Q17" s="205"/>
      <c r="R17" s="214">
        <v>68989000</v>
      </c>
      <c r="S17" s="214">
        <v>38763912</v>
      </c>
      <c r="T17" s="205"/>
      <c r="U17" s="205"/>
      <c r="V17" s="205"/>
      <c r="W17" s="205"/>
      <c r="X17" s="205"/>
      <c r="Y17" s="205"/>
      <c r="Z17" s="205" t="s">
        <v>213</v>
      </c>
      <c r="AA17" s="205" t="s">
        <v>1411</v>
      </c>
      <c r="AB17" s="215">
        <v>41768</v>
      </c>
      <c r="AC17" s="215">
        <v>41789</v>
      </c>
      <c r="AD17" s="205" t="s">
        <v>1412</v>
      </c>
      <c r="AE17" s="205" t="s">
        <v>212</v>
      </c>
      <c r="AF17" s="205" t="s">
        <v>1413</v>
      </c>
      <c r="AG17" s="205"/>
      <c r="AH17" s="205"/>
      <c r="AI17" s="205"/>
      <c r="AJ17" s="205"/>
      <c r="AK17" s="205"/>
      <c r="AL17" s="205" t="s">
        <v>373</v>
      </c>
      <c r="AM17" s="205" t="s">
        <v>373</v>
      </c>
      <c r="AN17" s="205">
        <v>2014</v>
      </c>
      <c r="AO17" s="258" t="s">
        <v>411</v>
      </c>
      <c r="AP17" s="217"/>
      <c r="AQ17" s="217"/>
    </row>
    <row r="18" spans="1:43" s="218" customFormat="1" ht="150.75" customHeight="1">
      <c r="A18" s="259">
        <v>15</v>
      </c>
      <c r="B18" s="205" t="s">
        <v>76</v>
      </c>
      <c r="C18" s="205" t="s">
        <v>185</v>
      </c>
      <c r="D18" s="205" t="s">
        <v>648</v>
      </c>
      <c r="E18" s="205"/>
      <c r="F18" s="205" t="s">
        <v>207</v>
      </c>
      <c r="G18" s="214">
        <v>460221000</v>
      </c>
      <c r="H18" s="205" t="s">
        <v>131</v>
      </c>
      <c r="I18" s="215">
        <v>40935</v>
      </c>
      <c r="J18" s="215" t="s">
        <v>535</v>
      </c>
      <c r="K18" s="215" t="s">
        <v>811</v>
      </c>
      <c r="L18" s="205"/>
      <c r="M18" s="205"/>
      <c r="N18" s="205"/>
      <c r="O18" s="205" t="s">
        <v>812</v>
      </c>
      <c r="P18" s="205" t="s">
        <v>352</v>
      </c>
      <c r="Q18" s="205"/>
      <c r="R18" s="214">
        <v>460221000</v>
      </c>
      <c r="S18" s="214">
        <v>388870356</v>
      </c>
      <c r="T18" s="205"/>
      <c r="U18" s="205"/>
      <c r="V18" s="205"/>
      <c r="W18" s="205"/>
      <c r="X18" s="205"/>
      <c r="Y18" s="205"/>
      <c r="Z18" s="205"/>
      <c r="AA18" s="205" t="s">
        <v>1414</v>
      </c>
      <c r="AB18" s="205"/>
      <c r="AC18" s="205"/>
      <c r="AD18" s="205" t="s">
        <v>1415</v>
      </c>
      <c r="AE18" s="205"/>
      <c r="AF18" s="205" t="s">
        <v>1416</v>
      </c>
      <c r="AG18" s="205"/>
      <c r="AH18" s="205"/>
      <c r="AI18" s="205"/>
      <c r="AJ18" s="205"/>
      <c r="AK18" s="205"/>
      <c r="AL18" s="205" t="s">
        <v>373</v>
      </c>
      <c r="AM18" s="205">
        <v>2014</v>
      </c>
      <c r="AN18" s="205" t="s">
        <v>956</v>
      </c>
      <c r="AO18" s="258" t="s">
        <v>411</v>
      </c>
      <c r="AP18" s="217"/>
      <c r="AQ18" s="217"/>
    </row>
    <row r="19" spans="1:43" s="219" customFormat="1" ht="409.5">
      <c r="A19" s="259">
        <v>16</v>
      </c>
      <c r="B19" s="206" t="s">
        <v>76</v>
      </c>
      <c r="C19" s="206" t="s">
        <v>93</v>
      </c>
      <c r="D19" s="206" t="s">
        <v>350</v>
      </c>
      <c r="E19" s="206"/>
      <c r="F19" s="220" t="s">
        <v>141</v>
      </c>
      <c r="G19" s="207">
        <v>49948000</v>
      </c>
      <c r="H19" s="206" t="s">
        <v>445</v>
      </c>
      <c r="I19" s="206" t="s">
        <v>125</v>
      </c>
      <c r="J19" s="206" t="s">
        <v>484</v>
      </c>
      <c r="K19" s="206"/>
      <c r="L19" s="206"/>
      <c r="M19" s="206"/>
      <c r="N19" s="206"/>
      <c r="O19" s="206"/>
      <c r="P19" s="206" t="s">
        <v>173</v>
      </c>
      <c r="Q19" s="206"/>
      <c r="R19" s="207">
        <v>49948000</v>
      </c>
      <c r="S19" s="207">
        <v>37353624</v>
      </c>
      <c r="T19" s="206"/>
      <c r="U19" s="206"/>
      <c r="V19" s="207">
        <v>739707</v>
      </c>
      <c r="W19" s="221">
        <f>S19+U19+V19</f>
        <v>38093331</v>
      </c>
      <c r="X19" s="205" t="s">
        <v>86</v>
      </c>
      <c r="Y19" s="208">
        <v>41400</v>
      </c>
      <c r="Z19" s="206" t="s">
        <v>197</v>
      </c>
      <c r="AA19" s="206" t="s">
        <v>607</v>
      </c>
      <c r="AB19" s="208">
        <v>41466</v>
      </c>
      <c r="AC19" s="208">
        <v>41486</v>
      </c>
      <c r="AD19" s="206" t="s">
        <v>647</v>
      </c>
      <c r="AE19" s="206" t="s">
        <v>669</v>
      </c>
      <c r="AF19" s="206" t="s">
        <v>380</v>
      </c>
      <c r="AG19" s="208">
        <v>41523</v>
      </c>
      <c r="AH19" s="208">
        <v>41523</v>
      </c>
      <c r="AI19" s="206" t="s">
        <v>819</v>
      </c>
      <c r="AJ19" s="208" t="s">
        <v>923</v>
      </c>
      <c r="AK19" s="206" t="s">
        <v>1751</v>
      </c>
      <c r="AL19" s="206">
        <v>2012</v>
      </c>
      <c r="AM19" s="206">
        <v>2012</v>
      </c>
      <c r="AN19" s="206" t="s">
        <v>711</v>
      </c>
      <c r="AO19" s="258" t="s">
        <v>411</v>
      </c>
      <c r="AP19" s="200"/>
      <c r="AQ19" s="200"/>
    </row>
    <row r="20" spans="1:43" s="219" customFormat="1" ht="371.25">
      <c r="A20" s="259">
        <v>17</v>
      </c>
      <c r="B20" s="206" t="s">
        <v>76</v>
      </c>
      <c r="C20" s="206" t="s">
        <v>93</v>
      </c>
      <c r="D20" s="206" t="s">
        <v>346</v>
      </c>
      <c r="E20" s="206"/>
      <c r="F20" s="220" t="s">
        <v>141</v>
      </c>
      <c r="G20" s="207">
        <v>49923000</v>
      </c>
      <c r="H20" s="206" t="s">
        <v>446</v>
      </c>
      <c r="I20" s="206" t="s">
        <v>347</v>
      </c>
      <c r="J20" s="206" t="s">
        <v>552</v>
      </c>
      <c r="K20" s="206"/>
      <c r="L20" s="206"/>
      <c r="M20" s="206"/>
      <c r="N20" s="206"/>
      <c r="O20" s="206"/>
      <c r="P20" s="206" t="s">
        <v>173</v>
      </c>
      <c r="Q20" s="206"/>
      <c r="R20" s="207">
        <v>49923000</v>
      </c>
      <c r="S20" s="207">
        <v>35880868</v>
      </c>
      <c r="T20" s="206"/>
      <c r="U20" s="206"/>
      <c r="V20" s="207">
        <v>724979</v>
      </c>
      <c r="W20" s="221">
        <f>S20+U20+V20</f>
        <v>36605847</v>
      </c>
      <c r="X20" s="205" t="s">
        <v>86</v>
      </c>
      <c r="Y20" s="208">
        <v>41400</v>
      </c>
      <c r="Z20" s="206" t="s">
        <v>236</v>
      </c>
      <c r="AA20" s="206" t="s">
        <v>605</v>
      </c>
      <c r="AB20" s="208">
        <v>41466</v>
      </c>
      <c r="AC20" s="208">
        <v>41518</v>
      </c>
      <c r="AD20" s="206" t="s">
        <v>649</v>
      </c>
      <c r="AE20" s="206" t="s">
        <v>670</v>
      </c>
      <c r="AF20" s="206" t="s">
        <v>380</v>
      </c>
      <c r="AG20" s="208">
        <v>41521</v>
      </c>
      <c r="AH20" s="208">
        <v>41521</v>
      </c>
      <c r="AI20" s="206" t="s">
        <v>820</v>
      </c>
      <c r="AJ20" s="208" t="s">
        <v>1423</v>
      </c>
      <c r="AK20" s="206" t="s">
        <v>1753</v>
      </c>
      <c r="AL20" s="206">
        <v>2012</v>
      </c>
      <c r="AM20" s="206">
        <v>2012</v>
      </c>
      <c r="AN20" s="206" t="s">
        <v>711</v>
      </c>
      <c r="AO20" s="258" t="s">
        <v>411</v>
      </c>
      <c r="AP20" s="200"/>
      <c r="AQ20" s="200"/>
    </row>
    <row r="21" spans="1:43" ht="409.5">
      <c r="A21" s="259">
        <v>18</v>
      </c>
      <c r="B21" s="206" t="s">
        <v>76</v>
      </c>
      <c r="C21" s="206" t="s">
        <v>93</v>
      </c>
      <c r="D21" s="206" t="s">
        <v>160</v>
      </c>
      <c r="E21" s="206"/>
      <c r="F21" s="220" t="s">
        <v>141</v>
      </c>
      <c r="G21" s="207">
        <v>49725000</v>
      </c>
      <c r="H21" s="206" t="s">
        <v>445</v>
      </c>
      <c r="I21" s="206" t="s">
        <v>99</v>
      </c>
      <c r="J21" s="206" t="s">
        <v>552</v>
      </c>
      <c r="K21" s="206"/>
      <c r="L21" s="206"/>
      <c r="M21" s="206"/>
      <c r="N21" s="206"/>
      <c r="O21" s="206"/>
      <c r="P21" s="206" t="s">
        <v>173</v>
      </c>
      <c r="Q21" s="206"/>
      <c r="R21" s="207">
        <v>49725000</v>
      </c>
      <c r="S21" s="207">
        <v>39319622</v>
      </c>
      <c r="T21" s="206"/>
      <c r="U21" s="206"/>
      <c r="V21" s="207">
        <v>822136</v>
      </c>
      <c r="W21" s="221">
        <f>S21+U21+V21</f>
        <v>40141758</v>
      </c>
      <c r="X21" s="205" t="s">
        <v>87</v>
      </c>
      <c r="Y21" s="208">
        <v>41400</v>
      </c>
      <c r="Z21" s="206" t="s">
        <v>174</v>
      </c>
      <c r="AA21" s="206" t="s">
        <v>71</v>
      </c>
      <c r="AB21" s="208">
        <v>41430</v>
      </c>
      <c r="AC21" s="208">
        <v>41450</v>
      </c>
      <c r="AD21" s="206" t="s">
        <v>1424</v>
      </c>
      <c r="AE21" s="206" t="s">
        <v>671</v>
      </c>
      <c r="AF21" s="206" t="s">
        <v>380</v>
      </c>
      <c r="AG21" s="208">
        <v>41514</v>
      </c>
      <c r="AH21" s="208">
        <v>41514</v>
      </c>
      <c r="AI21" s="206" t="s">
        <v>821</v>
      </c>
      <c r="AJ21" s="208" t="s">
        <v>1425</v>
      </c>
      <c r="AK21" s="206" t="s">
        <v>1754</v>
      </c>
      <c r="AL21" s="206">
        <v>2012</v>
      </c>
      <c r="AM21" s="206">
        <v>2012</v>
      </c>
      <c r="AN21" s="206" t="s">
        <v>711</v>
      </c>
      <c r="AO21" s="258" t="s">
        <v>411</v>
      </c>
      <c r="AP21" s="197"/>
      <c r="AQ21" s="197"/>
    </row>
    <row r="22" spans="1:43" ht="292.5">
      <c r="A22" s="260">
        <v>19</v>
      </c>
      <c r="B22" s="192" t="s">
        <v>76</v>
      </c>
      <c r="C22" s="192" t="s">
        <v>65</v>
      </c>
      <c r="D22" s="192" t="s">
        <v>379</v>
      </c>
      <c r="E22" s="192"/>
      <c r="F22" s="192" t="s">
        <v>546</v>
      </c>
      <c r="G22" s="210">
        <v>11198000</v>
      </c>
      <c r="H22" s="192" t="s">
        <v>493</v>
      </c>
      <c r="I22" s="192" t="s">
        <v>437</v>
      </c>
      <c r="J22" s="192"/>
      <c r="K22" s="192" t="s">
        <v>241</v>
      </c>
      <c r="L22" s="192" t="s">
        <v>103</v>
      </c>
      <c r="M22" s="192"/>
      <c r="N22" s="192"/>
      <c r="O22" s="192" t="s">
        <v>281</v>
      </c>
      <c r="P22" s="209" t="s">
        <v>173</v>
      </c>
      <c r="Q22" s="192"/>
      <c r="R22" s="210">
        <v>12342481</v>
      </c>
      <c r="S22" s="210">
        <v>12342481</v>
      </c>
      <c r="T22" s="212">
        <f>R22-S22</f>
        <v>0</v>
      </c>
      <c r="U22" s="192"/>
      <c r="V22" s="210">
        <v>277543</v>
      </c>
      <c r="W22" s="192"/>
      <c r="X22" s="192" t="s">
        <v>117</v>
      </c>
      <c r="Y22" s="211">
        <v>41383</v>
      </c>
      <c r="Z22" s="192" t="s">
        <v>174</v>
      </c>
      <c r="AA22" s="192" t="s">
        <v>674</v>
      </c>
      <c r="AB22" s="211" t="s">
        <v>675</v>
      </c>
      <c r="AC22" s="211" t="s">
        <v>676</v>
      </c>
      <c r="AD22" s="192" t="s">
        <v>1427</v>
      </c>
      <c r="AE22" s="192" t="s">
        <v>1426</v>
      </c>
      <c r="AF22" s="209" t="s">
        <v>205</v>
      </c>
      <c r="AG22" s="211">
        <v>41641</v>
      </c>
      <c r="AH22" s="211">
        <v>41641</v>
      </c>
      <c r="AI22" s="192">
        <v>30</v>
      </c>
      <c r="AJ22" s="211" t="s">
        <v>818</v>
      </c>
      <c r="AK22" s="209" t="s">
        <v>1752</v>
      </c>
      <c r="AL22" s="192">
        <v>2012</v>
      </c>
      <c r="AM22" s="192">
        <v>2012</v>
      </c>
      <c r="AN22" s="192">
        <v>2014</v>
      </c>
      <c r="AO22" s="261" t="s">
        <v>411</v>
      </c>
      <c r="AP22" s="197"/>
      <c r="AQ22" s="197"/>
    </row>
    <row r="23" spans="1:43" ht="112.5">
      <c r="A23" s="255">
        <v>20</v>
      </c>
      <c r="B23" s="201" t="s">
        <v>76</v>
      </c>
      <c r="C23" s="201" t="s">
        <v>185</v>
      </c>
      <c r="D23" s="201" t="s">
        <v>1329</v>
      </c>
      <c r="E23" s="201"/>
      <c r="F23" s="201" t="s">
        <v>536</v>
      </c>
      <c r="G23" s="202">
        <v>113700000</v>
      </c>
      <c r="H23" s="201" t="s">
        <v>2364</v>
      </c>
      <c r="I23" s="203" t="s">
        <v>478</v>
      </c>
      <c r="J23" s="201" t="s">
        <v>2363</v>
      </c>
      <c r="K23" s="203" t="s">
        <v>1407</v>
      </c>
      <c r="L23" s="201" t="s">
        <v>1600</v>
      </c>
      <c r="M23" s="201"/>
      <c r="N23" s="201"/>
      <c r="O23" s="201" t="s">
        <v>2365</v>
      </c>
      <c r="P23" s="201" t="s">
        <v>489</v>
      </c>
      <c r="Q23" s="201"/>
      <c r="R23" s="224"/>
      <c r="S23" s="224"/>
      <c r="T23" s="201"/>
      <c r="U23" s="201"/>
      <c r="V23" s="201"/>
      <c r="W23" s="201"/>
      <c r="X23" s="201"/>
      <c r="Y23" s="201"/>
      <c r="Z23" s="201" t="s">
        <v>328</v>
      </c>
      <c r="AA23" s="201"/>
      <c r="AB23" s="201"/>
      <c r="AC23" s="201"/>
      <c r="AD23" s="201"/>
      <c r="AE23" s="201"/>
      <c r="AF23" s="201"/>
      <c r="AG23" s="203"/>
      <c r="AH23" s="203"/>
      <c r="AI23" s="201"/>
      <c r="AJ23" s="203"/>
      <c r="AK23" s="201"/>
      <c r="AL23" s="201" t="s">
        <v>2366</v>
      </c>
      <c r="AM23" s="201">
        <v>2015</v>
      </c>
      <c r="AN23" s="201"/>
      <c r="AO23" s="257" t="s">
        <v>489</v>
      </c>
      <c r="AP23" s="197"/>
      <c r="AQ23" s="197"/>
    </row>
    <row r="24" spans="1:43" ht="101.25">
      <c r="A24" s="255">
        <v>21</v>
      </c>
      <c r="B24" s="201" t="s">
        <v>76</v>
      </c>
      <c r="C24" s="201" t="s">
        <v>406</v>
      </c>
      <c r="D24" s="201" t="s">
        <v>937</v>
      </c>
      <c r="E24" s="201"/>
      <c r="F24" s="228" t="s">
        <v>26</v>
      </c>
      <c r="G24" s="226">
        <v>41080000</v>
      </c>
      <c r="H24" s="229" t="s">
        <v>2305</v>
      </c>
      <c r="I24" s="203"/>
      <c r="J24" s="201" t="s">
        <v>2306</v>
      </c>
      <c r="K24" s="201"/>
      <c r="L24" s="201"/>
      <c r="M24" s="201"/>
      <c r="N24" s="201"/>
      <c r="O24" s="201" t="s">
        <v>810</v>
      </c>
      <c r="P24" s="201" t="s">
        <v>489</v>
      </c>
      <c r="Q24" s="201"/>
      <c r="R24" s="201"/>
      <c r="S24" s="201"/>
      <c r="T24" s="201"/>
      <c r="U24" s="201"/>
      <c r="V24" s="201"/>
      <c r="W24" s="201"/>
      <c r="X24" s="201"/>
      <c r="Y24" s="201"/>
      <c r="Z24" s="201"/>
      <c r="AA24" s="201"/>
      <c r="AB24" s="201"/>
      <c r="AC24" s="201"/>
      <c r="AD24" s="201"/>
      <c r="AE24" s="201"/>
      <c r="AF24" s="201"/>
      <c r="AG24" s="201"/>
      <c r="AH24" s="201"/>
      <c r="AI24" s="201"/>
      <c r="AJ24" s="201"/>
      <c r="AK24" s="201"/>
      <c r="AL24" s="201" t="s">
        <v>2307</v>
      </c>
      <c r="AM24" s="201"/>
      <c r="AN24" s="201"/>
      <c r="AO24" s="257" t="s">
        <v>489</v>
      </c>
      <c r="AQ24" s="197"/>
    </row>
    <row r="25" spans="1:43" ht="123.75">
      <c r="A25" s="255">
        <v>22</v>
      </c>
      <c r="B25" s="201" t="s">
        <v>76</v>
      </c>
      <c r="C25" s="201" t="s">
        <v>406</v>
      </c>
      <c r="D25" s="201" t="s">
        <v>27</v>
      </c>
      <c r="E25" s="201"/>
      <c r="F25" s="456" t="s">
        <v>28</v>
      </c>
      <c r="G25" s="226">
        <v>77253000</v>
      </c>
      <c r="H25" s="229" t="s">
        <v>2305</v>
      </c>
      <c r="I25" s="203"/>
      <c r="J25" s="201" t="s">
        <v>2306</v>
      </c>
      <c r="K25" s="201"/>
      <c r="L25" s="201"/>
      <c r="M25" s="201"/>
      <c r="N25" s="201"/>
      <c r="O25" s="201" t="s">
        <v>810</v>
      </c>
      <c r="P25" s="201" t="s">
        <v>489</v>
      </c>
      <c r="Q25" s="201"/>
      <c r="R25" s="201"/>
      <c r="S25" s="201"/>
      <c r="T25" s="201"/>
      <c r="U25" s="201"/>
      <c r="V25" s="201"/>
      <c r="W25" s="201"/>
      <c r="X25" s="201"/>
      <c r="Y25" s="201"/>
      <c r="Z25" s="201"/>
      <c r="AA25" s="201"/>
      <c r="AB25" s="201"/>
      <c r="AC25" s="201"/>
      <c r="AD25" s="201"/>
      <c r="AE25" s="201"/>
      <c r="AF25" s="201"/>
      <c r="AG25" s="201"/>
      <c r="AH25" s="201"/>
      <c r="AI25" s="201"/>
      <c r="AJ25" s="201"/>
      <c r="AK25" s="201"/>
      <c r="AL25" s="201" t="s">
        <v>2307</v>
      </c>
      <c r="AM25" s="201"/>
      <c r="AN25" s="201"/>
      <c r="AO25" s="257" t="s">
        <v>489</v>
      </c>
      <c r="AQ25" s="197"/>
    </row>
    <row r="26" spans="1:43" ht="112.5">
      <c r="A26" s="259">
        <v>23</v>
      </c>
      <c r="B26" s="205" t="s">
        <v>76</v>
      </c>
      <c r="C26" s="205" t="s">
        <v>406</v>
      </c>
      <c r="D26" s="205" t="s">
        <v>1223</v>
      </c>
      <c r="E26" s="220"/>
      <c r="F26" s="220" t="s">
        <v>1265</v>
      </c>
      <c r="G26" s="225">
        <v>348527474</v>
      </c>
      <c r="H26" s="206" t="s">
        <v>1218</v>
      </c>
      <c r="I26" s="215"/>
      <c r="J26" s="205"/>
      <c r="K26" s="205"/>
      <c r="L26" s="205"/>
      <c r="M26" s="205"/>
      <c r="N26" s="205"/>
      <c r="O26" s="205" t="s">
        <v>356</v>
      </c>
      <c r="P26" s="205" t="s">
        <v>173</v>
      </c>
      <c r="Q26" s="205"/>
      <c r="R26" s="216">
        <f>G26</f>
        <v>348527474</v>
      </c>
      <c r="S26" s="216">
        <v>382621773</v>
      </c>
      <c r="T26" s="205"/>
      <c r="U26" s="205"/>
      <c r="V26" s="205"/>
      <c r="W26" s="205"/>
      <c r="X26" s="205"/>
      <c r="Y26" s="205" t="s">
        <v>328</v>
      </c>
      <c r="Z26" s="205" t="s">
        <v>328</v>
      </c>
      <c r="AA26" s="205" t="s">
        <v>1219</v>
      </c>
      <c r="AB26" s="205"/>
      <c r="AC26" s="205"/>
      <c r="AD26" s="205" t="s">
        <v>1221</v>
      </c>
      <c r="AE26" s="205"/>
      <c r="AF26" s="205" t="s">
        <v>1225</v>
      </c>
      <c r="AG26" s="205"/>
      <c r="AH26" s="205"/>
      <c r="AI26" s="205">
        <v>75</v>
      </c>
      <c r="AJ26" s="205"/>
      <c r="AK26" s="205"/>
      <c r="AL26" s="205" t="s">
        <v>711</v>
      </c>
      <c r="AM26" s="205">
        <v>2014</v>
      </c>
      <c r="AN26" s="205" t="s">
        <v>956</v>
      </c>
      <c r="AO26" s="258" t="s">
        <v>411</v>
      </c>
      <c r="AQ26" s="197"/>
    </row>
    <row r="27" spans="1:43" ht="112.5">
      <c r="A27" s="259">
        <v>24</v>
      </c>
      <c r="B27" s="205" t="s">
        <v>76</v>
      </c>
      <c r="C27" s="205" t="s">
        <v>406</v>
      </c>
      <c r="D27" s="205" t="s">
        <v>1224</v>
      </c>
      <c r="E27" s="220"/>
      <c r="F27" s="220" t="s">
        <v>1265</v>
      </c>
      <c r="G27" s="225">
        <v>359462800</v>
      </c>
      <c r="H27" s="206" t="s">
        <v>1218</v>
      </c>
      <c r="I27" s="215"/>
      <c r="J27" s="205"/>
      <c r="K27" s="205"/>
      <c r="L27" s="205"/>
      <c r="M27" s="205"/>
      <c r="N27" s="205"/>
      <c r="O27" s="205" t="s">
        <v>356</v>
      </c>
      <c r="P27" s="205" t="s">
        <v>173</v>
      </c>
      <c r="Q27" s="205"/>
      <c r="R27" s="216">
        <f>G27</f>
        <v>359462800</v>
      </c>
      <c r="S27" s="216">
        <v>394202673</v>
      </c>
      <c r="T27" s="205"/>
      <c r="U27" s="205"/>
      <c r="V27" s="205"/>
      <c r="W27" s="205"/>
      <c r="X27" s="205"/>
      <c r="Y27" s="205" t="s">
        <v>328</v>
      </c>
      <c r="Z27" s="205" t="s">
        <v>328</v>
      </c>
      <c r="AA27" s="205" t="s">
        <v>1220</v>
      </c>
      <c r="AB27" s="205"/>
      <c r="AC27" s="205"/>
      <c r="AD27" s="205" t="s">
        <v>1222</v>
      </c>
      <c r="AE27" s="205"/>
      <c r="AF27" s="205" t="s">
        <v>1225</v>
      </c>
      <c r="AG27" s="205"/>
      <c r="AH27" s="205"/>
      <c r="AI27" s="205">
        <v>75</v>
      </c>
      <c r="AJ27" s="205"/>
      <c r="AK27" s="205"/>
      <c r="AL27" s="205" t="s">
        <v>711</v>
      </c>
      <c r="AM27" s="205">
        <v>2014</v>
      </c>
      <c r="AN27" s="205" t="s">
        <v>956</v>
      </c>
      <c r="AO27" s="258" t="s">
        <v>411</v>
      </c>
      <c r="AQ27" s="197"/>
    </row>
    <row r="28" spans="1:43" ht="382.5">
      <c r="A28" s="259">
        <v>25</v>
      </c>
      <c r="B28" s="205" t="s">
        <v>76</v>
      </c>
      <c r="C28" s="205" t="s">
        <v>85</v>
      </c>
      <c r="D28" s="205" t="s">
        <v>9</v>
      </c>
      <c r="E28" s="205"/>
      <c r="F28" s="205" t="s">
        <v>307</v>
      </c>
      <c r="G28" s="225">
        <v>49206000</v>
      </c>
      <c r="H28" s="206" t="s">
        <v>580</v>
      </c>
      <c r="I28" s="215" t="s">
        <v>587</v>
      </c>
      <c r="J28" s="205"/>
      <c r="K28" s="215"/>
      <c r="L28" s="205"/>
      <c r="M28" s="205"/>
      <c r="N28" s="205"/>
      <c r="O28" s="205"/>
      <c r="P28" s="205" t="s">
        <v>173</v>
      </c>
      <c r="Q28" s="205"/>
      <c r="R28" s="214">
        <v>49206000</v>
      </c>
      <c r="S28" s="214">
        <v>45210309</v>
      </c>
      <c r="T28" s="216">
        <f aca="true" t="shared" si="0" ref="T28:T33">R28-S28</f>
        <v>3995691</v>
      </c>
      <c r="U28" s="205"/>
      <c r="V28" s="214">
        <v>919676</v>
      </c>
      <c r="W28" s="216">
        <f aca="true" t="shared" si="1" ref="W28:W33">S28+U28+V28</f>
        <v>46129985</v>
      </c>
      <c r="X28" s="205" t="s">
        <v>692</v>
      </c>
      <c r="Y28" s="205" t="s">
        <v>712</v>
      </c>
      <c r="Z28" s="205"/>
      <c r="AA28" s="205" t="s">
        <v>765</v>
      </c>
      <c r="AB28" s="215">
        <v>41646</v>
      </c>
      <c r="AC28" s="215">
        <v>41668</v>
      </c>
      <c r="AD28" s="205" t="s">
        <v>806</v>
      </c>
      <c r="AE28" s="205" t="s">
        <v>755</v>
      </c>
      <c r="AF28" s="205" t="s">
        <v>324</v>
      </c>
      <c r="AG28" s="215">
        <v>41705</v>
      </c>
      <c r="AH28" s="215">
        <v>41705</v>
      </c>
      <c r="AI28" s="205">
        <v>81</v>
      </c>
      <c r="AJ28" s="215" t="s">
        <v>1428</v>
      </c>
      <c r="AK28" s="205" t="s">
        <v>2009</v>
      </c>
      <c r="AL28" s="205">
        <v>2013</v>
      </c>
      <c r="AM28" s="205">
        <v>2013</v>
      </c>
      <c r="AN28" s="205">
        <v>2014</v>
      </c>
      <c r="AO28" s="258" t="s">
        <v>411</v>
      </c>
      <c r="AQ28" s="197"/>
    </row>
    <row r="29" spans="1:43" ht="360">
      <c r="A29" s="259">
        <v>26</v>
      </c>
      <c r="B29" s="205" t="s">
        <v>76</v>
      </c>
      <c r="C29" s="205" t="s">
        <v>85</v>
      </c>
      <c r="D29" s="205" t="s">
        <v>10</v>
      </c>
      <c r="E29" s="205"/>
      <c r="F29" s="205" t="s">
        <v>307</v>
      </c>
      <c r="G29" s="225">
        <v>49206000</v>
      </c>
      <c r="H29" s="206" t="s">
        <v>580</v>
      </c>
      <c r="I29" s="215" t="s">
        <v>587</v>
      </c>
      <c r="J29" s="205"/>
      <c r="K29" s="215"/>
      <c r="L29" s="205"/>
      <c r="M29" s="205"/>
      <c r="N29" s="205"/>
      <c r="O29" s="205"/>
      <c r="P29" s="205" t="s">
        <v>173</v>
      </c>
      <c r="Q29" s="205"/>
      <c r="R29" s="214">
        <v>49206000</v>
      </c>
      <c r="S29" s="214">
        <v>35694345</v>
      </c>
      <c r="T29" s="216">
        <f t="shared" si="0"/>
        <v>13511655</v>
      </c>
      <c r="U29" s="205"/>
      <c r="V29" s="214">
        <v>748626</v>
      </c>
      <c r="W29" s="216">
        <f t="shared" si="1"/>
        <v>36442971</v>
      </c>
      <c r="X29" s="205" t="s">
        <v>687</v>
      </c>
      <c r="Y29" s="205" t="s">
        <v>712</v>
      </c>
      <c r="Z29" s="205"/>
      <c r="AA29" s="205" t="s">
        <v>766</v>
      </c>
      <c r="AB29" s="215">
        <v>41645</v>
      </c>
      <c r="AC29" s="215">
        <v>41666</v>
      </c>
      <c r="AD29" s="205" t="s">
        <v>805</v>
      </c>
      <c r="AE29" s="205" t="s">
        <v>755</v>
      </c>
      <c r="AF29" s="205" t="s">
        <v>324</v>
      </c>
      <c r="AG29" s="215">
        <v>41705</v>
      </c>
      <c r="AH29" s="215">
        <v>41705</v>
      </c>
      <c r="AI29" s="205">
        <v>81</v>
      </c>
      <c r="AJ29" s="215" t="s">
        <v>1428</v>
      </c>
      <c r="AK29" s="205" t="s">
        <v>2010</v>
      </c>
      <c r="AL29" s="205">
        <v>2013</v>
      </c>
      <c r="AM29" s="205">
        <v>2013</v>
      </c>
      <c r="AN29" s="205">
        <v>2014</v>
      </c>
      <c r="AO29" s="258" t="s">
        <v>411</v>
      </c>
      <c r="AQ29" s="197"/>
    </row>
    <row r="30" spans="1:43" ht="360">
      <c r="A30" s="259">
        <v>27</v>
      </c>
      <c r="B30" s="205" t="s">
        <v>76</v>
      </c>
      <c r="C30" s="205" t="s">
        <v>85</v>
      </c>
      <c r="D30" s="205" t="s">
        <v>11</v>
      </c>
      <c r="E30" s="205"/>
      <c r="F30" s="205" t="s">
        <v>307</v>
      </c>
      <c r="G30" s="225">
        <v>48299000</v>
      </c>
      <c r="H30" s="206" t="s">
        <v>580</v>
      </c>
      <c r="I30" s="215" t="s">
        <v>587</v>
      </c>
      <c r="J30" s="205"/>
      <c r="K30" s="205"/>
      <c r="L30" s="205"/>
      <c r="M30" s="205"/>
      <c r="N30" s="205"/>
      <c r="O30" s="205"/>
      <c r="P30" s="205" t="s">
        <v>173</v>
      </c>
      <c r="Q30" s="205"/>
      <c r="R30" s="214">
        <v>48299000</v>
      </c>
      <c r="S30" s="214">
        <v>35694345</v>
      </c>
      <c r="T30" s="216">
        <f t="shared" si="0"/>
        <v>12604655</v>
      </c>
      <c r="U30" s="205"/>
      <c r="V30" s="214">
        <v>739560</v>
      </c>
      <c r="W30" s="216">
        <f t="shared" si="1"/>
        <v>36433905</v>
      </c>
      <c r="X30" s="205" t="s">
        <v>688</v>
      </c>
      <c r="Y30" s="205" t="s">
        <v>712</v>
      </c>
      <c r="Z30" s="205"/>
      <c r="AA30" s="205" t="s">
        <v>767</v>
      </c>
      <c r="AB30" s="215">
        <v>41645</v>
      </c>
      <c r="AC30" s="215">
        <v>41666</v>
      </c>
      <c r="AD30" s="205" t="s">
        <v>808</v>
      </c>
      <c r="AE30" s="205" t="s">
        <v>755</v>
      </c>
      <c r="AF30" s="205" t="s">
        <v>324</v>
      </c>
      <c r="AG30" s="215">
        <v>41705</v>
      </c>
      <c r="AH30" s="215">
        <v>41705</v>
      </c>
      <c r="AI30" s="205">
        <v>81</v>
      </c>
      <c r="AJ30" s="215" t="s">
        <v>1428</v>
      </c>
      <c r="AK30" s="205" t="s">
        <v>2011</v>
      </c>
      <c r="AL30" s="205">
        <v>2013</v>
      </c>
      <c r="AM30" s="205">
        <v>2013</v>
      </c>
      <c r="AN30" s="205">
        <v>2014</v>
      </c>
      <c r="AO30" s="258" t="s">
        <v>411</v>
      </c>
      <c r="AQ30" s="197"/>
    </row>
    <row r="31" spans="1:43" ht="247.5">
      <c r="A31" s="259">
        <v>28</v>
      </c>
      <c r="B31" s="205" t="s">
        <v>76</v>
      </c>
      <c r="C31" s="205" t="s">
        <v>85</v>
      </c>
      <c r="D31" s="205" t="s">
        <v>12</v>
      </c>
      <c r="E31" s="205"/>
      <c r="F31" s="205" t="s">
        <v>307</v>
      </c>
      <c r="G31" s="225">
        <v>49206000</v>
      </c>
      <c r="H31" s="206" t="s">
        <v>580</v>
      </c>
      <c r="I31" s="215" t="s">
        <v>587</v>
      </c>
      <c r="J31" s="205"/>
      <c r="K31" s="205"/>
      <c r="L31" s="205"/>
      <c r="M31" s="205"/>
      <c r="N31" s="205"/>
      <c r="O31" s="205"/>
      <c r="P31" s="205" t="s">
        <v>173</v>
      </c>
      <c r="Q31" s="205"/>
      <c r="R31" s="214">
        <v>49206000</v>
      </c>
      <c r="S31" s="214">
        <v>41578505</v>
      </c>
      <c r="T31" s="216">
        <f t="shared" si="0"/>
        <v>7627495</v>
      </c>
      <c r="U31" s="205"/>
      <c r="V31" s="214">
        <v>816959</v>
      </c>
      <c r="W31" s="216">
        <f t="shared" si="1"/>
        <v>42395464</v>
      </c>
      <c r="X31" s="205" t="s">
        <v>689</v>
      </c>
      <c r="Y31" s="205" t="s">
        <v>712</v>
      </c>
      <c r="Z31" s="205"/>
      <c r="AA31" s="205" t="s">
        <v>768</v>
      </c>
      <c r="AB31" s="215">
        <v>41645</v>
      </c>
      <c r="AC31" s="215">
        <v>41667</v>
      </c>
      <c r="AD31" s="205" t="s">
        <v>809</v>
      </c>
      <c r="AE31" s="205" t="s">
        <v>756</v>
      </c>
      <c r="AF31" s="205" t="s">
        <v>324</v>
      </c>
      <c r="AG31" s="215">
        <v>41705</v>
      </c>
      <c r="AH31" s="215">
        <v>41705</v>
      </c>
      <c r="AI31" s="205">
        <v>81</v>
      </c>
      <c r="AJ31" s="215" t="s">
        <v>1428</v>
      </c>
      <c r="AK31" s="205" t="s">
        <v>1949</v>
      </c>
      <c r="AL31" s="205">
        <v>2013</v>
      </c>
      <c r="AM31" s="205">
        <v>2013</v>
      </c>
      <c r="AN31" s="205">
        <v>2014</v>
      </c>
      <c r="AO31" s="258" t="s">
        <v>411</v>
      </c>
      <c r="AQ31" s="197"/>
    </row>
    <row r="32" spans="1:43" ht="225">
      <c r="A32" s="260">
        <v>29</v>
      </c>
      <c r="B32" s="192" t="s">
        <v>76</v>
      </c>
      <c r="C32" s="192" t="s">
        <v>308</v>
      </c>
      <c r="D32" s="192" t="s">
        <v>13</v>
      </c>
      <c r="E32" s="192"/>
      <c r="F32" s="223" t="s">
        <v>310</v>
      </c>
      <c r="G32" s="227">
        <v>49061000</v>
      </c>
      <c r="H32" s="209" t="s">
        <v>580</v>
      </c>
      <c r="I32" s="211" t="s">
        <v>587</v>
      </c>
      <c r="J32" s="192"/>
      <c r="K32" s="192"/>
      <c r="L32" s="192"/>
      <c r="M32" s="192"/>
      <c r="N32" s="192"/>
      <c r="O32" s="192"/>
      <c r="P32" s="192" t="s">
        <v>173</v>
      </c>
      <c r="Q32" s="192"/>
      <c r="R32" s="210">
        <v>49061000</v>
      </c>
      <c r="S32" s="210">
        <v>38797084</v>
      </c>
      <c r="T32" s="212">
        <f t="shared" si="0"/>
        <v>10263916</v>
      </c>
      <c r="U32" s="192"/>
      <c r="V32" s="210">
        <v>989616</v>
      </c>
      <c r="W32" s="212">
        <f t="shared" si="1"/>
        <v>39786700</v>
      </c>
      <c r="X32" s="192" t="s">
        <v>690</v>
      </c>
      <c r="Y32" s="192" t="s">
        <v>712</v>
      </c>
      <c r="Z32" s="192"/>
      <c r="AA32" s="192" t="s">
        <v>770</v>
      </c>
      <c r="AB32" s="211">
        <v>41645</v>
      </c>
      <c r="AC32" s="211">
        <v>41666</v>
      </c>
      <c r="AD32" s="192" t="s">
        <v>807</v>
      </c>
      <c r="AE32" s="192" t="s">
        <v>757</v>
      </c>
      <c r="AF32" s="192" t="s">
        <v>257</v>
      </c>
      <c r="AG32" s="211">
        <v>41704</v>
      </c>
      <c r="AH32" s="211">
        <v>41704</v>
      </c>
      <c r="AI32" s="192" t="s">
        <v>924</v>
      </c>
      <c r="AJ32" s="211" t="s">
        <v>1429</v>
      </c>
      <c r="AK32" s="192" t="s">
        <v>936</v>
      </c>
      <c r="AL32" s="192">
        <v>2013</v>
      </c>
      <c r="AM32" s="192">
        <v>2013</v>
      </c>
      <c r="AN32" s="192">
        <v>2014</v>
      </c>
      <c r="AO32" s="261" t="s">
        <v>411</v>
      </c>
      <c r="AQ32" s="197"/>
    </row>
    <row r="33" spans="1:43" ht="326.25">
      <c r="A33" s="259">
        <v>30</v>
      </c>
      <c r="B33" s="205" t="s">
        <v>76</v>
      </c>
      <c r="C33" s="205" t="s">
        <v>309</v>
      </c>
      <c r="D33" s="205" t="s">
        <v>14</v>
      </c>
      <c r="E33" s="205"/>
      <c r="F33" s="222" t="s">
        <v>305</v>
      </c>
      <c r="G33" s="225">
        <v>49061000</v>
      </c>
      <c r="H33" s="206" t="s">
        <v>580</v>
      </c>
      <c r="I33" s="215" t="s">
        <v>587</v>
      </c>
      <c r="J33" s="205"/>
      <c r="K33" s="205"/>
      <c r="L33" s="205"/>
      <c r="M33" s="205"/>
      <c r="N33" s="205"/>
      <c r="O33" s="205"/>
      <c r="P33" s="205" t="s">
        <v>173</v>
      </c>
      <c r="Q33" s="205"/>
      <c r="R33" s="214">
        <v>49061000</v>
      </c>
      <c r="S33" s="214">
        <v>34992783</v>
      </c>
      <c r="T33" s="216">
        <f t="shared" si="0"/>
        <v>14068217</v>
      </c>
      <c r="U33" s="205"/>
      <c r="V33" s="214">
        <v>1155954</v>
      </c>
      <c r="W33" s="216">
        <f t="shared" si="1"/>
        <v>36148737</v>
      </c>
      <c r="X33" s="205" t="s">
        <v>691</v>
      </c>
      <c r="Y33" s="205" t="s">
        <v>712</v>
      </c>
      <c r="Z33" s="205"/>
      <c r="AA33" s="205" t="s">
        <v>769</v>
      </c>
      <c r="AB33" s="215">
        <v>41645</v>
      </c>
      <c r="AC33" s="215">
        <v>41667</v>
      </c>
      <c r="AD33" s="205" t="s">
        <v>804</v>
      </c>
      <c r="AE33" s="205" t="s">
        <v>797</v>
      </c>
      <c r="AF33" s="205" t="s">
        <v>265</v>
      </c>
      <c r="AG33" s="215">
        <v>41704</v>
      </c>
      <c r="AH33" s="215">
        <v>41704</v>
      </c>
      <c r="AI33" s="205" t="s">
        <v>1430</v>
      </c>
      <c r="AJ33" s="215" t="s">
        <v>1431</v>
      </c>
      <c r="AK33" s="205" t="s">
        <v>2012</v>
      </c>
      <c r="AL33" s="205">
        <v>2013</v>
      </c>
      <c r="AM33" s="205">
        <v>2013</v>
      </c>
      <c r="AN33" s="205">
        <v>2014</v>
      </c>
      <c r="AO33" s="258" t="s">
        <v>411</v>
      </c>
      <c r="AQ33" s="197"/>
    </row>
    <row r="34" spans="1:43" ht="101.25">
      <c r="A34" s="255">
        <v>31</v>
      </c>
      <c r="B34" s="201"/>
      <c r="C34" s="201" t="s">
        <v>584</v>
      </c>
      <c r="D34" s="201" t="s">
        <v>582</v>
      </c>
      <c r="E34" s="201"/>
      <c r="F34" s="228" t="s">
        <v>583</v>
      </c>
      <c r="G34" s="226">
        <v>146054000</v>
      </c>
      <c r="H34" s="229" t="s">
        <v>581</v>
      </c>
      <c r="I34" s="203"/>
      <c r="J34" s="201"/>
      <c r="K34" s="201"/>
      <c r="L34" s="201"/>
      <c r="M34" s="201"/>
      <c r="N34" s="201"/>
      <c r="O34" s="201" t="s">
        <v>2151</v>
      </c>
      <c r="P34" s="201" t="s">
        <v>173</v>
      </c>
      <c r="Q34" s="201"/>
      <c r="R34" s="201"/>
      <c r="S34" s="201"/>
      <c r="T34" s="201"/>
      <c r="U34" s="201"/>
      <c r="V34" s="201"/>
      <c r="W34" s="201"/>
      <c r="X34" s="201"/>
      <c r="Y34" s="201"/>
      <c r="Z34" s="201"/>
      <c r="AA34" s="201" t="s">
        <v>1420</v>
      </c>
      <c r="AB34" s="201"/>
      <c r="AC34" s="201"/>
      <c r="AD34" s="201" t="s">
        <v>1421</v>
      </c>
      <c r="AE34" s="201"/>
      <c r="AF34" s="201" t="s">
        <v>1405</v>
      </c>
      <c r="AG34" s="201"/>
      <c r="AH34" s="203">
        <v>41207</v>
      </c>
      <c r="AI34" s="201">
        <v>180</v>
      </c>
      <c r="AJ34" s="250">
        <v>42125</v>
      </c>
      <c r="AK34" s="201"/>
      <c r="AL34" s="201">
        <v>2012</v>
      </c>
      <c r="AM34" s="201">
        <v>2013</v>
      </c>
      <c r="AN34" s="201" t="s">
        <v>1404</v>
      </c>
      <c r="AO34" s="257" t="s">
        <v>3</v>
      </c>
      <c r="AQ34" s="197"/>
    </row>
    <row r="35" spans="1:43" ht="123.75">
      <c r="A35" s="259">
        <v>32</v>
      </c>
      <c r="B35" s="205" t="s">
        <v>76</v>
      </c>
      <c r="C35" s="251"/>
      <c r="D35" s="252" t="s">
        <v>705</v>
      </c>
      <c r="E35" s="252"/>
      <c r="F35" s="205" t="s">
        <v>336</v>
      </c>
      <c r="G35" s="214">
        <v>20153000</v>
      </c>
      <c r="H35" s="205" t="s">
        <v>776</v>
      </c>
      <c r="I35" s="205" t="s">
        <v>706</v>
      </c>
      <c r="J35" s="251"/>
      <c r="K35" s="251" t="s">
        <v>863</v>
      </c>
      <c r="L35" s="205" t="s">
        <v>920</v>
      </c>
      <c r="M35" s="251"/>
      <c r="N35" s="251"/>
      <c r="O35" s="205" t="s">
        <v>862</v>
      </c>
      <c r="P35" s="205" t="s">
        <v>359</v>
      </c>
      <c r="Q35" s="251"/>
      <c r="R35" s="214">
        <v>17936000</v>
      </c>
      <c r="S35" s="560">
        <v>97387167</v>
      </c>
      <c r="T35" s="251"/>
      <c r="U35" s="251"/>
      <c r="V35" s="214">
        <v>2217000</v>
      </c>
      <c r="W35" s="205"/>
      <c r="X35" s="205"/>
      <c r="Y35" s="205"/>
      <c r="Z35" s="253" t="s">
        <v>1006</v>
      </c>
      <c r="AA35" s="205" t="s">
        <v>1005</v>
      </c>
      <c r="AB35" s="215">
        <v>41796</v>
      </c>
      <c r="AC35" s="215">
        <v>41816</v>
      </c>
      <c r="AD35" s="205" t="s">
        <v>1007</v>
      </c>
      <c r="AE35" s="205" t="s">
        <v>1049</v>
      </c>
      <c r="AF35" s="205" t="s">
        <v>1419</v>
      </c>
      <c r="AG35" s="215">
        <v>41859</v>
      </c>
      <c r="AH35" s="215">
        <v>41859</v>
      </c>
      <c r="AI35" s="205">
        <v>90</v>
      </c>
      <c r="AJ35" s="215">
        <v>41948</v>
      </c>
      <c r="AK35" s="205"/>
      <c r="AL35" s="205">
        <v>2013</v>
      </c>
      <c r="AM35" s="205">
        <v>2014</v>
      </c>
      <c r="AN35" s="205">
        <v>2014</v>
      </c>
      <c r="AO35" s="258" t="s">
        <v>411</v>
      </c>
      <c r="AQ35" s="197"/>
    </row>
    <row r="36" spans="1:43" ht="123.75" customHeight="1">
      <c r="A36" s="259">
        <v>33</v>
      </c>
      <c r="B36" s="205" t="s">
        <v>76</v>
      </c>
      <c r="C36" s="252" t="s">
        <v>406</v>
      </c>
      <c r="D36" s="205" t="s">
        <v>918</v>
      </c>
      <c r="E36" s="205"/>
      <c r="F36" s="205" t="s">
        <v>336</v>
      </c>
      <c r="G36" s="214">
        <v>51046000</v>
      </c>
      <c r="H36" s="205" t="s">
        <v>776</v>
      </c>
      <c r="I36" s="205" t="s">
        <v>706</v>
      </c>
      <c r="J36" s="251"/>
      <c r="K36" s="251" t="s">
        <v>864</v>
      </c>
      <c r="L36" s="205" t="s">
        <v>920</v>
      </c>
      <c r="M36" s="251"/>
      <c r="N36" s="251"/>
      <c r="O36" s="251"/>
      <c r="P36" s="205" t="s">
        <v>359</v>
      </c>
      <c r="Q36" s="251"/>
      <c r="R36" s="214">
        <v>51046000</v>
      </c>
      <c r="S36" s="561"/>
      <c r="T36" s="251"/>
      <c r="U36" s="251"/>
      <c r="V36" s="251"/>
      <c r="W36" s="251"/>
      <c r="X36" s="251"/>
      <c r="Y36" s="205"/>
      <c r="Z36" s="253" t="s">
        <v>1006</v>
      </c>
      <c r="AA36" s="205" t="s">
        <v>1005</v>
      </c>
      <c r="AB36" s="215">
        <v>41796</v>
      </c>
      <c r="AC36" s="215">
        <v>41816</v>
      </c>
      <c r="AD36" s="205" t="s">
        <v>1418</v>
      </c>
      <c r="AE36" s="205" t="s">
        <v>1417</v>
      </c>
      <c r="AF36" s="205" t="s">
        <v>1419</v>
      </c>
      <c r="AG36" s="215">
        <v>41859</v>
      </c>
      <c r="AH36" s="215">
        <v>41859</v>
      </c>
      <c r="AI36" s="205">
        <v>90</v>
      </c>
      <c r="AJ36" s="215">
        <v>41948</v>
      </c>
      <c r="AK36" s="251"/>
      <c r="AL36" s="205">
        <v>2013</v>
      </c>
      <c r="AM36" s="205">
        <v>2014</v>
      </c>
      <c r="AN36" s="205">
        <v>2014</v>
      </c>
      <c r="AO36" s="258" t="s">
        <v>411</v>
      </c>
      <c r="AQ36" s="197"/>
    </row>
    <row r="37" spans="1:43" ht="112.5" customHeight="1">
      <c r="A37" s="259">
        <v>34</v>
      </c>
      <c r="B37" s="205" t="s">
        <v>76</v>
      </c>
      <c r="C37" s="252" t="s">
        <v>406</v>
      </c>
      <c r="D37" s="205" t="s">
        <v>919</v>
      </c>
      <c r="E37" s="205"/>
      <c r="F37" s="205" t="s">
        <v>336</v>
      </c>
      <c r="G37" s="214">
        <v>54901000</v>
      </c>
      <c r="H37" s="205" t="s">
        <v>776</v>
      </c>
      <c r="I37" s="205" t="s">
        <v>706</v>
      </c>
      <c r="J37" s="251"/>
      <c r="K37" s="251" t="s">
        <v>864</v>
      </c>
      <c r="L37" s="205" t="s">
        <v>920</v>
      </c>
      <c r="M37" s="251"/>
      <c r="N37" s="251"/>
      <c r="O37" s="251"/>
      <c r="P37" s="205" t="s">
        <v>359</v>
      </c>
      <c r="Q37" s="251"/>
      <c r="R37" s="214">
        <v>54901000</v>
      </c>
      <c r="S37" s="561"/>
      <c r="T37" s="251"/>
      <c r="U37" s="251"/>
      <c r="V37" s="251"/>
      <c r="W37" s="251"/>
      <c r="X37" s="251"/>
      <c r="Y37" s="253"/>
      <c r="Z37" s="253" t="s">
        <v>1006</v>
      </c>
      <c r="AA37" s="253" t="s">
        <v>1005</v>
      </c>
      <c r="AB37" s="254">
        <v>41796</v>
      </c>
      <c r="AC37" s="254">
        <v>41816</v>
      </c>
      <c r="AD37" s="205" t="s">
        <v>1418</v>
      </c>
      <c r="AE37" s="252" t="s">
        <v>1025</v>
      </c>
      <c r="AF37" s="205" t="s">
        <v>1419</v>
      </c>
      <c r="AG37" s="215">
        <v>41859</v>
      </c>
      <c r="AH37" s="215">
        <v>41859</v>
      </c>
      <c r="AI37" s="205">
        <v>90</v>
      </c>
      <c r="AJ37" s="215">
        <v>41948</v>
      </c>
      <c r="AK37" s="251"/>
      <c r="AL37" s="205">
        <v>2013</v>
      </c>
      <c r="AM37" s="205">
        <v>2014</v>
      </c>
      <c r="AN37" s="205">
        <v>2014</v>
      </c>
      <c r="AO37" s="258" t="s">
        <v>411</v>
      </c>
      <c r="AQ37" s="197"/>
    </row>
    <row r="38" spans="1:43" s="237" customFormat="1" ht="247.5">
      <c r="A38" s="259">
        <v>35</v>
      </c>
      <c r="B38" s="205" t="s">
        <v>506</v>
      </c>
      <c r="C38" s="205" t="s">
        <v>703</v>
      </c>
      <c r="D38" s="206" t="s">
        <v>994</v>
      </c>
      <c r="E38" s="206" t="s">
        <v>1130</v>
      </c>
      <c r="F38" s="206" t="s">
        <v>995</v>
      </c>
      <c r="G38" s="331">
        <v>77413000</v>
      </c>
      <c r="H38" s="206" t="s">
        <v>981</v>
      </c>
      <c r="I38" s="208" t="s">
        <v>996</v>
      </c>
      <c r="J38" s="206" t="s">
        <v>997</v>
      </c>
      <c r="K38" s="206" t="s">
        <v>998</v>
      </c>
      <c r="L38" s="206"/>
      <c r="M38" s="206"/>
      <c r="N38" s="206"/>
      <c r="O38" s="206"/>
      <c r="P38" s="206" t="s">
        <v>173</v>
      </c>
      <c r="Q38" s="206"/>
      <c r="R38" s="221">
        <f>G38</f>
        <v>77413000</v>
      </c>
      <c r="S38" s="207">
        <v>74732043</v>
      </c>
      <c r="T38" s="221">
        <f>R38-S38</f>
        <v>2680957</v>
      </c>
      <c r="U38" s="206"/>
      <c r="V38" s="207">
        <v>766389</v>
      </c>
      <c r="W38" s="221">
        <f>+S38+V38</f>
        <v>75498432</v>
      </c>
      <c r="X38" s="206" t="s">
        <v>1245</v>
      </c>
      <c r="Y38" s="206" t="s">
        <v>1152</v>
      </c>
      <c r="Z38" s="206" t="s">
        <v>174</v>
      </c>
      <c r="AA38" s="206" t="s">
        <v>1319</v>
      </c>
      <c r="AB38" s="206" t="s">
        <v>1320</v>
      </c>
      <c r="AC38" s="206" t="s">
        <v>1321</v>
      </c>
      <c r="AD38" s="206" t="s">
        <v>1748</v>
      </c>
      <c r="AE38" s="206" t="s">
        <v>1345</v>
      </c>
      <c r="AF38" s="206" t="s">
        <v>205</v>
      </c>
      <c r="AG38" s="206" t="s">
        <v>1504</v>
      </c>
      <c r="AH38" s="206" t="s">
        <v>1504</v>
      </c>
      <c r="AI38" s="206" t="s">
        <v>1667</v>
      </c>
      <c r="AJ38" s="206" t="s">
        <v>1668</v>
      </c>
      <c r="AK38" s="206" t="s">
        <v>1788</v>
      </c>
      <c r="AL38" s="206">
        <v>2014</v>
      </c>
      <c r="AM38" s="206">
        <v>2014</v>
      </c>
      <c r="AN38" s="206">
        <v>2015</v>
      </c>
      <c r="AO38" s="335" t="s">
        <v>411</v>
      </c>
      <c r="AQ38" s="238"/>
    </row>
    <row r="39" spans="1:43" ht="157.5">
      <c r="A39" s="255">
        <v>36</v>
      </c>
      <c r="B39" s="201" t="s">
        <v>76</v>
      </c>
      <c r="C39" s="201" t="s">
        <v>406</v>
      </c>
      <c r="D39" s="229" t="s">
        <v>1141</v>
      </c>
      <c r="E39" s="229" t="s">
        <v>1140</v>
      </c>
      <c r="F39" s="193" t="s">
        <v>1142</v>
      </c>
      <c r="G39" s="230">
        <v>55976298</v>
      </c>
      <c r="H39" s="229" t="s">
        <v>2191</v>
      </c>
      <c r="I39" s="231" t="s">
        <v>2193</v>
      </c>
      <c r="J39" s="229"/>
      <c r="K39" s="229"/>
      <c r="L39" s="229"/>
      <c r="M39" s="229"/>
      <c r="N39" s="229"/>
      <c r="O39" s="229"/>
      <c r="P39" s="229" t="s">
        <v>489</v>
      </c>
      <c r="Q39" s="229"/>
      <c r="R39" s="232">
        <f>G39</f>
        <v>55976298</v>
      </c>
      <c r="S39" s="229"/>
      <c r="T39" s="229"/>
      <c r="U39" s="229"/>
      <c r="V39" s="229"/>
      <c r="W39" s="229"/>
      <c r="X39" s="229"/>
      <c r="Y39" s="229"/>
      <c r="Z39" s="229"/>
      <c r="AA39" s="229"/>
      <c r="AB39" s="229"/>
      <c r="AC39" s="229"/>
      <c r="AD39" s="229"/>
      <c r="AE39" s="229"/>
      <c r="AF39" s="229"/>
      <c r="AG39" s="229"/>
      <c r="AH39" s="229"/>
      <c r="AI39" s="229"/>
      <c r="AJ39" s="229"/>
      <c r="AK39" s="229"/>
      <c r="AL39" s="229" t="s">
        <v>2192</v>
      </c>
      <c r="AM39" s="229"/>
      <c r="AN39" s="229"/>
      <c r="AO39" s="262" t="s">
        <v>489</v>
      </c>
      <c r="AQ39" s="197"/>
    </row>
    <row r="40" spans="1:43" ht="174.75" customHeight="1">
      <c r="A40" s="255">
        <v>37</v>
      </c>
      <c r="B40" s="201" t="s">
        <v>76</v>
      </c>
      <c r="C40" s="201" t="s">
        <v>406</v>
      </c>
      <c r="D40" s="229" t="s">
        <v>1180</v>
      </c>
      <c r="E40" s="229" t="s">
        <v>1183</v>
      </c>
      <c r="F40" s="193" t="s">
        <v>1182</v>
      </c>
      <c r="G40" s="230">
        <v>344710840</v>
      </c>
      <c r="H40" s="229" t="s">
        <v>2367</v>
      </c>
      <c r="I40" s="231" t="s">
        <v>1181</v>
      </c>
      <c r="J40" s="229"/>
      <c r="K40" s="229"/>
      <c r="L40" s="229"/>
      <c r="M40" s="229" t="s">
        <v>2370</v>
      </c>
      <c r="N40" s="229"/>
      <c r="O40" s="229" t="s">
        <v>2369</v>
      </c>
      <c r="P40" s="229" t="s">
        <v>2371</v>
      </c>
      <c r="Q40" s="229"/>
      <c r="R40" s="232"/>
      <c r="S40" s="229"/>
      <c r="T40" s="229"/>
      <c r="U40" s="229"/>
      <c r="V40" s="229"/>
      <c r="W40" s="229"/>
      <c r="X40" s="229"/>
      <c r="Y40" s="229"/>
      <c r="Z40" s="229"/>
      <c r="AA40" s="229"/>
      <c r="AB40" s="229"/>
      <c r="AC40" s="229"/>
      <c r="AD40" s="229"/>
      <c r="AE40" s="229"/>
      <c r="AF40" s="229"/>
      <c r="AG40" s="229"/>
      <c r="AH40" s="229"/>
      <c r="AI40" s="229"/>
      <c r="AJ40" s="229"/>
      <c r="AK40" s="229"/>
      <c r="AL40" s="229" t="s">
        <v>2368</v>
      </c>
      <c r="AM40" s="229"/>
      <c r="AN40" s="229"/>
      <c r="AO40" s="262" t="s">
        <v>2371</v>
      </c>
      <c r="AQ40" s="197"/>
    </row>
    <row r="41" spans="1:43" ht="90">
      <c r="A41" s="259">
        <v>38</v>
      </c>
      <c r="B41" s="205" t="s">
        <v>76</v>
      </c>
      <c r="C41" s="205"/>
      <c r="D41" s="206" t="s">
        <v>1793</v>
      </c>
      <c r="E41" s="205" t="s">
        <v>1395</v>
      </c>
      <c r="F41" s="205" t="s">
        <v>1394</v>
      </c>
      <c r="G41" s="331">
        <v>106606000</v>
      </c>
      <c r="H41" s="206" t="s">
        <v>1273</v>
      </c>
      <c r="I41" s="208" t="s">
        <v>1276</v>
      </c>
      <c r="J41" s="206" t="s">
        <v>1288</v>
      </c>
      <c r="K41" s="206" t="s">
        <v>1353</v>
      </c>
      <c r="L41" s="206" t="s">
        <v>1354</v>
      </c>
      <c r="M41" s="206"/>
      <c r="N41" s="206"/>
      <c r="O41" s="206" t="s">
        <v>1781</v>
      </c>
      <c r="P41" s="206" t="s">
        <v>173</v>
      </c>
      <c r="Q41" s="206"/>
      <c r="R41" s="331">
        <v>106606000</v>
      </c>
      <c r="S41" s="331">
        <v>92836449</v>
      </c>
      <c r="T41" s="206"/>
      <c r="U41" s="206"/>
      <c r="V41" s="206"/>
      <c r="W41" s="206"/>
      <c r="X41" s="206" t="s">
        <v>1757</v>
      </c>
      <c r="Y41" s="206"/>
      <c r="Z41" s="206" t="s">
        <v>328</v>
      </c>
      <c r="AA41" s="206" t="s">
        <v>1755</v>
      </c>
      <c r="AB41" s="208">
        <v>42181</v>
      </c>
      <c r="AC41" s="208">
        <v>42205</v>
      </c>
      <c r="AD41" s="206" t="s">
        <v>1796</v>
      </c>
      <c r="AE41" s="206" t="s">
        <v>1756</v>
      </c>
      <c r="AF41" s="206" t="s">
        <v>1813</v>
      </c>
      <c r="AG41" s="208">
        <v>42236</v>
      </c>
      <c r="AH41" s="208">
        <v>42236</v>
      </c>
      <c r="AI41" s="206">
        <v>90</v>
      </c>
      <c r="AJ41" s="208">
        <v>42325</v>
      </c>
      <c r="AK41" s="206" t="s">
        <v>1818</v>
      </c>
      <c r="AL41" s="206">
        <v>2014</v>
      </c>
      <c r="AM41" s="206">
        <v>2015</v>
      </c>
      <c r="AN41" s="206">
        <v>2015</v>
      </c>
      <c r="AO41" s="335" t="s">
        <v>411</v>
      </c>
      <c r="AQ41" s="197"/>
    </row>
    <row r="42" spans="1:43" ht="78.75">
      <c r="A42" s="259">
        <v>39</v>
      </c>
      <c r="B42" s="205" t="s">
        <v>76</v>
      </c>
      <c r="C42" s="205"/>
      <c r="D42" s="206" t="s">
        <v>1794</v>
      </c>
      <c r="E42" s="205" t="s">
        <v>1392</v>
      </c>
      <c r="F42" s="205" t="s">
        <v>1393</v>
      </c>
      <c r="G42" s="331">
        <v>30495000</v>
      </c>
      <c r="H42" s="206" t="s">
        <v>1273</v>
      </c>
      <c r="I42" s="208" t="s">
        <v>1276</v>
      </c>
      <c r="J42" s="206" t="s">
        <v>1288</v>
      </c>
      <c r="K42" s="206" t="s">
        <v>1353</v>
      </c>
      <c r="L42" s="206" t="s">
        <v>1354</v>
      </c>
      <c r="M42" s="206"/>
      <c r="N42" s="206"/>
      <c r="O42" s="206" t="s">
        <v>1355</v>
      </c>
      <c r="P42" s="206" t="s">
        <v>173</v>
      </c>
      <c r="Q42" s="206"/>
      <c r="R42" s="331">
        <v>30495000</v>
      </c>
      <c r="S42" s="558">
        <v>145555351</v>
      </c>
      <c r="T42" s="206"/>
      <c r="U42" s="206"/>
      <c r="V42" s="206"/>
      <c r="W42" s="206"/>
      <c r="X42" s="206" t="s">
        <v>1815</v>
      </c>
      <c r="Y42" s="206"/>
      <c r="Z42" s="206" t="s">
        <v>328</v>
      </c>
      <c r="AA42" s="206" t="s">
        <v>1755</v>
      </c>
      <c r="AB42" s="208">
        <v>42181</v>
      </c>
      <c r="AC42" s="208">
        <v>42205</v>
      </c>
      <c r="AD42" s="206" t="s">
        <v>1797</v>
      </c>
      <c r="AE42" s="206" t="s">
        <v>1756</v>
      </c>
      <c r="AF42" s="206" t="s">
        <v>1816</v>
      </c>
      <c r="AG42" s="208">
        <v>42240</v>
      </c>
      <c r="AH42" s="208">
        <v>42240</v>
      </c>
      <c r="AI42" s="206">
        <v>90</v>
      </c>
      <c r="AJ42" s="208">
        <v>42329</v>
      </c>
      <c r="AK42" s="206" t="s">
        <v>1820</v>
      </c>
      <c r="AL42" s="206">
        <v>2014</v>
      </c>
      <c r="AM42" s="206">
        <v>2015</v>
      </c>
      <c r="AN42" s="206">
        <v>2015</v>
      </c>
      <c r="AO42" s="335" t="s">
        <v>411</v>
      </c>
      <c r="AQ42" s="197"/>
    </row>
    <row r="43" spans="1:43" ht="78.75">
      <c r="A43" s="259">
        <v>40</v>
      </c>
      <c r="B43" s="205" t="s">
        <v>76</v>
      </c>
      <c r="C43" s="205"/>
      <c r="D43" s="206" t="s">
        <v>1795</v>
      </c>
      <c r="E43" s="205" t="s">
        <v>1286</v>
      </c>
      <c r="F43" s="205" t="s">
        <v>1287</v>
      </c>
      <c r="G43" s="331">
        <v>5804000</v>
      </c>
      <c r="H43" s="206" t="s">
        <v>1273</v>
      </c>
      <c r="I43" s="208" t="s">
        <v>1276</v>
      </c>
      <c r="J43" s="206" t="s">
        <v>1288</v>
      </c>
      <c r="K43" s="206" t="s">
        <v>1343</v>
      </c>
      <c r="L43" s="206" t="s">
        <v>1354</v>
      </c>
      <c r="M43" s="206"/>
      <c r="N43" s="206"/>
      <c r="O43" s="206" t="s">
        <v>1355</v>
      </c>
      <c r="P43" s="206" t="s">
        <v>173</v>
      </c>
      <c r="Q43" s="206"/>
      <c r="R43" s="331">
        <v>5804000</v>
      </c>
      <c r="S43" s="559"/>
      <c r="T43" s="206"/>
      <c r="U43" s="206"/>
      <c r="V43" s="206"/>
      <c r="W43" s="206"/>
      <c r="X43" s="206" t="s">
        <v>1815</v>
      </c>
      <c r="Y43" s="206"/>
      <c r="Z43" s="206" t="s">
        <v>328</v>
      </c>
      <c r="AA43" s="206" t="s">
        <v>1755</v>
      </c>
      <c r="AB43" s="208">
        <v>42181</v>
      </c>
      <c r="AC43" s="208">
        <v>42205</v>
      </c>
      <c r="AD43" s="206" t="s">
        <v>1797</v>
      </c>
      <c r="AE43" s="206" t="s">
        <v>1756</v>
      </c>
      <c r="AF43" s="206" t="s">
        <v>1816</v>
      </c>
      <c r="AG43" s="208">
        <v>42240</v>
      </c>
      <c r="AH43" s="208">
        <v>42240</v>
      </c>
      <c r="AI43" s="206">
        <v>90</v>
      </c>
      <c r="AJ43" s="208">
        <v>42329</v>
      </c>
      <c r="AK43" s="206" t="s">
        <v>1820</v>
      </c>
      <c r="AL43" s="206">
        <v>2014</v>
      </c>
      <c r="AM43" s="206">
        <v>2015</v>
      </c>
      <c r="AN43" s="206">
        <v>2015</v>
      </c>
      <c r="AO43" s="335" t="s">
        <v>411</v>
      </c>
      <c r="AQ43" s="197"/>
    </row>
    <row r="44" spans="1:43" ht="78.75">
      <c r="A44" s="259">
        <v>41</v>
      </c>
      <c r="B44" s="205" t="s">
        <v>76</v>
      </c>
      <c r="C44" s="205"/>
      <c r="D44" s="206" t="s">
        <v>1268</v>
      </c>
      <c r="E44" s="220" t="s">
        <v>1267</v>
      </c>
      <c r="F44" s="220" t="s">
        <v>1279</v>
      </c>
      <c r="G44" s="331">
        <v>9635000</v>
      </c>
      <c r="H44" s="206" t="s">
        <v>1273</v>
      </c>
      <c r="I44" s="208" t="s">
        <v>1276</v>
      </c>
      <c r="J44" s="206" t="s">
        <v>1288</v>
      </c>
      <c r="K44" s="206" t="s">
        <v>1343</v>
      </c>
      <c r="L44" s="206" t="s">
        <v>1354</v>
      </c>
      <c r="M44" s="206"/>
      <c r="N44" s="206"/>
      <c r="O44" s="206" t="s">
        <v>1355</v>
      </c>
      <c r="P44" s="206" t="s">
        <v>173</v>
      </c>
      <c r="Q44" s="206"/>
      <c r="R44" s="331">
        <v>9635000</v>
      </c>
      <c r="S44" s="559"/>
      <c r="T44" s="206"/>
      <c r="U44" s="206"/>
      <c r="V44" s="206"/>
      <c r="W44" s="206"/>
      <c r="X44" s="206" t="s">
        <v>1815</v>
      </c>
      <c r="Y44" s="206"/>
      <c r="Z44" s="206" t="s">
        <v>328</v>
      </c>
      <c r="AA44" s="206" t="s">
        <v>1755</v>
      </c>
      <c r="AB44" s="208">
        <v>42181</v>
      </c>
      <c r="AC44" s="208">
        <v>42205</v>
      </c>
      <c r="AD44" s="206" t="s">
        <v>1797</v>
      </c>
      <c r="AE44" s="206" t="s">
        <v>1756</v>
      </c>
      <c r="AF44" s="206" t="s">
        <v>1816</v>
      </c>
      <c r="AG44" s="208">
        <v>42240</v>
      </c>
      <c r="AH44" s="208">
        <v>42240</v>
      </c>
      <c r="AI44" s="206">
        <v>90</v>
      </c>
      <c r="AJ44" s="208">
        <v>42329</v>
      </c>
      <c r="AK44" s="206" t="s">
        <v>1820</v>
      </c>
      <c r="AL44" s="206">
        <v>2014</v>
      </c>
      <c r="AM44" s="206">
        <v>2015</v>
      </c>
      <c r="AN44" s="206">
        <v>2015</v>
      </c>
      <c r="AO44" s="335" t="s">
        <v>411</v>
      </c>
      <c r="AQ44" s="197"/>
    </row>
    <row r="45" spans="1:43" ht="78.75">
      <c r="A45" s="259">
        <v>42</v>
      </c>
      <c r="B45" s="205" t="s">
        <v>76</v>
      </c>
      <c r="C45" s="205"/>
      <c r="D45" s="206" t="s">
        <v>1269</v>
      </c>
      <c r="E45" s="220" t="s">
        <v>1270</v>
      </c>
      <c r="F45" s="220" t="s">
        <v>1280</v>
      </c>
      <c r="G45" s="331">
        <v>87620000</v>
      </c>
      <c r="H45" s="206" t="s">
        <v>1273</v>
      </c>
      <c r="I45" s="208" t="s">
        <v>1276</v>
      </c>
      <c r="J45" s="206"/>
      <c r="K45" s="206" t="s">
        <v>1343</v>
      </c>
      <c r="L45" s="206" t="s">
        <v>1354</v>
      </c>
      <c r="M45" s="206"/>
      <c r="N45" s="206"/>
      <c r="O45" s="206" t="s">
        <v>1355</v>
      </c>
      <c r="P45" s="206" t="s">
        <v>173</v>
      </c>
      <c r="Q45" s="206"/>
      <c r="R45" s="331">
        <v>87620000</v>
      </c>
      <c r="S45" s="559"/>
      <c r="T45" s="206"/>
      <c r="U45" s="206"/>
      <c r="V45" s="206"/>
      <c r="W45" s="206"/>
      <c r="X45" s="206" t="s">
        <v>1815</v>
      </c>
      <c r="Y45" s="206"/>
      <c r="Z45" s="206" t="s">
        <v>328</v>
      </c>
      <c r="AA45" s="206" t="s">
        <v>1755</v>
      </c>
      <c r="AB45" s="208">
        <v>42181</v>
      </c>
      <c r="AC45" s="208">
        <v>42205</v>
      </c>
      <c r="AD45" s="206" t="s">
        <v>1797</v>
      </c>
      <c r="AE45" s="206" t="s">
        <v>1756</v>
      </c>
      <c r="AF45" s="206" t="s">
        <v>1816</v>
      </c>
      <c r="AG45" s="208">
        <v>42240</v>
      </c>
      <c r="AH45" s="208">
        <v>42240</v>
      </c>
      <c r="AI45" s="206">
        <v>90</v>
      </c>
      <c r="AJ45" s="208">
        <v>42329</v>
      </c>
      <c r="AK45" s="206" t="s">
        <v>1820</v>
      </c>
      <c r="AL45" s="206">
        <v>2014</v>
      </c>
      <c r="AM45" s="206">
        <v>2015</v>
      </c>
      <c r="AN45" s="206">
        <v>2015</v>
      </c>
      <c r="AO45" s="335" t="s">
        <v>411</v>
      </c>
      <c r="AQ45" s="197"/>
    </row>
    <row r="46" spans="1:43" ht="78.75">
      <c r="A46" s="259">
        <v>43</v>
      </c>
      <c r="B46" s="205" t="s">
        <v>76</v>
      </c>
      <c r="C46" s="205"/>
      <c r="D46" s="206" t="s">
        <v>1271</v>
      </c>
      <c r="E46" s="220" t="s">
        <v>1274</v>
      </c>
      <c r="F46" s="220" t="s">
        <v>1277</v>
      </c>
      <c r="G46" s="331">
        <v>39965000</v>
      </c>
      <c r="H46" s="206" t="s">
        <v>1273</v>
      </c>
      <c r="I46" s="208" t="s">
        <v>1276</v>
      </c>
      <c r="J46" s="206" t="s">
        <v>1288</v>
      </c>
      <c r="K46" s="206" t="s">
        <v>1343</v>
      </c>
      <c r="L46" s="206" t="s">
        <v>1354</v>
      </c>
      <c r="M46" s="206"/>
      <c r="N46" s="206"/>
      <c r="O46" s="206" t="s">
        <v>1355</v>
      </c>
      <c r="P46" s="206" t="s">
        <v>173</v>
      </c>
      <c r="Q46" s="206"/>
      <c r="R46" s="331">
        <v>39965000</v>
      </c>
      <c r="S46" s="558">
        <v>69917628</v>
      </c>
      <c r="T46" s="206"/>
      <c r="U46" s="206"/>
      <c r="V46" s="206"/>
      <c r="W46" s="206"/>
      <c r="X46" s="206" t="s">
        <v>1815</v>
      </c>
      <c r="Y46" s="206"/>
      <c r="Z46" s="206" t="s">
        <v>328</v>
      </c>
      <c r="AA46" s="206" t="s">
        <v>1755</v>
      </c>
      <c r="AB46" s="208">
        <v>42181</v>
      </c>
      <c r="AC46" s="208">
        <v>42205</v>
      </c>
      <c r="AD46" s="206" t="s">
        <v>1792</v>
      </c>
      <c r="AE46" s="206" t="s">
        <v>1756</v>
      </c>
      <c r="AF46" s="206" t="s">
        <v>1814</v>
      </c>
      <c r="AG46" s="208">
        <v>42237</v>
      </c>
      <c r="AH46" s="208">
        <v>42237</v>
      </c>
      <c r="AI46" s="206">
        <v>75</v>
      </c>
      <c r="AJ46" s="208">
        <v>42311</v>
      </c>
      <c r="AK46" s="206" t="s">
        <v>1819</v>
      </c>
      <c r="AL46" s="206">
        <v>2014</v>
      </c>
      <c r="AM46" s="206">
        <v>2015</v>
      </c>
      <c r="AN46" s="206">
        <v>2015</v>
      </c>
      <c r="AO46" s="335" t="s">
        <v>411</v>
      </c>
      <c r="AQ46" s="197"/>
    </row>
    <row r="47" spans="1:43" ht="78.75">
      <c r="A47" s="259">
        <v>44</v>
      </c>
      <c r="B47" s="205" t="s">
        <v>76</v>
      </c>
      <c r="C47" s="205"/>
      <c r="D47" s="206" t="s">
        <v>1272</v>
      </c>
      <c r="E47" s="220" t="s">
        <v>1275</v>
      </c>
      <c r="F47" s="220" t="s">
        <v>1278</v>
      </c>
      <c r="G47" s="331">
        <v>42293000</v>
      </c>
      <c r="H47" s="206" t="s">
        <v>1273</v>
      </c>
      <c r="I47" s="208" t="s">
        <v>1276</v>
      </c>
      <c r="J47" s="206"/>
      <c r="K47" s="206" t="s">
        <v>1343</v>
      </c>
      <c r="L47" s="206" t="s">
        <v>1354</v>
      </c>
      <c r="M47" s="206"/>
      <c r="N47" s="206"/>
      <c r="O47" s="206" t="s">
        <v>1355</v>
      </c>
      <c r="P47" s="206" t="s">
        <v>173</v>
      </c>
      <c r="Q47" s="206"/>
      <c r="R47" s="331">
        <v>42293000</v>
      </c>
      <c r="S47" s="559"/>
      <c r="T47" s="206"/>
      <c r="U47" s="206"/>
      <c r="V47" s="206"/>
      <c r="W47" s="206"/>
      <c r="X47" s="206" t="s">
        <v>1815</v>
      </c>
      <c r="Y47" s="206"/>
      <c r="Z47" s="206" t="s">
        <v>328</v>
      </c>
      <c r="AA47" s="206" t="s">
        <v>1755</v>
      </c>
      <c r="AB47" s="208">
        <v>42181</v>
      </c>
      <c r="AC47" s="208">
        <v>42205</v>
      </c>
      <c r="AD47" s="206" t="s">
        <v>1792</v>
      </c>
      <c r="AE47" s="206" t="s">
        <v>1756</v>
      </c>
      <c r="AF47" s="206" t="s">
        <v>1814</v>
      </c>
      <c r="AG47" s="208">
        <v>42237</v>
      </c>
      <c r="AH47" s="208">
        <v>42237</v>
      </c>
      <c r="AI47" s="206">
        <v>75</v>
      </c>
      <c r="AJ47" s="208">
        <v>42219</v>
      </c>
      <c r="AK47" s="206" t="s">
        <v>1819</v>
      </c>
      <c r="AL47" s="206">
        <v>2014</v>
      </c>
      <c r="AM47" s="206">
        <v>2015</v>
      </c>
      <c r="AN47" s="206">
        <v>2015</v>
      </c>
      <c r="AO47" s="335" t="s">
        <v>411</v>
      </c>
      <c r="AQ47" s="197"/>
    </row>
    <row r="48" spans="1:41" ht="96.75" customHeight="1">
      <c r="A48" s="385">
        <v>45</v>
      </c>
      <c r="B48" s="385" t="s">
        <v>76</v>
      </c>
      <c r="C48" s="385" t="s">
        <v>406</v>
      </c>
      <c r="D48" s="201" t="s">
        <v>1472</v>
      </c>
      <c r="E48" s="201" t="s">
        <v>1473</v>
      </c>
      <c r="F48" s="204" t="s">
        <v>1474</v>
      </c>
      <c r="G48" s="386">
        <v>546348189</v>
      </c>
      <c r="H48" s="204" t="s">
        <v>2190</v>
      </c>
      <c r="I48" s="204" t="s">
        <v>2199</v>
      </c>
      <c r="J48" s="387"/>
      <c r="K48" s="387"/>
      <c r="L48" s="387"/>
      <c r="M48" s="204" t="s">
        <v>1475</v>
      </c>
      <c r="N48" s="388"/>
      <c r="O48" s="387" t="s">
        <v>2194</v>
      </c>
      <c r="P48" s="387" t="s">
        <v>489</v>
      </c>
      <c r="Q48" s="204" t="s">
        <v>1596</v>
      </c>
      <c r="R48" s="388"/>
      <c r="S48" s="388"/>
      <c r="T48" s="388"/>
      <c r="U48" s="388"/>
      <c r="V48" s="388"/>
      <c r="W48" s="388"/>
      <c r="X48" s="388"/>
      <c r="Y48" s="388"/>
      <c r="Z48" s="388"/>
      <c r="AA48" s="388"/>
      <c r="AB48" s="388"/>
      <c r="AC48" s="388"/>
      <c r="AD48" s="388"/>
      <c r="AE48" s="388"/>
      <c r="AF48" s="388"/>
      <c r="AG48" s="388"/>
      <c r="AH48" s="388"/>
      <c r="AI48" s="388"/>
      <c r="AJ48" s="388"/>
      <c r="AK48" s="388"/>
      <c r="AL48" s="389" t="s">
        <v>1855</v>
      </c>
      <c r="AM48" s="389"/>
      <c r="AN48" s="389"/>
      <c r="AO48" s="390" t="s">
        <v>489</v>
      </c>
    </row>
    <row r="49" spans="1:41" ht="45">
      <c r="A49" s="394">
        <v>46</v>
      </c>
      <c r="B49" s="394" t="s">
        <v>76</v>
      </c>
      <c r="C49" s="394"/>
      <c r="D49" s="390" t="s">
        <v>1922</v>
      </c>
      <c r="E49" s="395" t="s">
        <v>1923</v>
      </c>
      <c r="F49" s="396" t="s">
        <v>1924</v>
      </c>
      <c r="G49" s="397">
        <v>44698302</v>
      </c>
      <c r="H49" s="389" t="s">
        <v>1925</v>
      </c>
      <c r="I49" s="389" t="s">
        <v>1926</v>
      </c>
      <c r="J49" s="389"/>
      <c r="K49" s="390" t="s">
        <v>2022</v>
      </c>
      <c r="L49" s="390" t="s">
        <v>2099</v>
      </c>
      <c r="M49" s="398"/>
      <c r="N49" s="399"/>
      <c r="O49" s="399"/>
      <c r="P49" s="389" t="s">
        <v>2082</v>
      </c>
      <c r="Q49" s="400"/>
      <c r="R49" s="399"/>
      <c r="S49" s="399"/>
      <c r="T49" s="399"/>
      <c r="U49" s="399"/>
      <c r="V49" s="399"/>
      <c r="W49" s="399"/>
      <c r="X49" s="399"/>
      <c r="Y49" s="399"/>
      <c r="Z49" s="399" t="s">
        <v>328</v>
      </c>
      <c r="AA49" s="399"/>
      <c r="AB49" s="399"/>
      <c r="AC49" s="399"/>
      <c r="AD49" s="399"/>
      <c r="AE49" s="399"/>
      <c r="AF49" s="399"/>
      <c r="AG49" s="399"/>
      <c r="AH49" s="399"/>
      <c r="AI49" s="399"/>
      <c r="AJ49" s="399"/>
      <c r="AK49" s="399"/>
      <c r="AL49" s="389">
        <v>2015</v>
      </c>
      <c r="AM49" s="389">
        <v>2016</v>
      </c>
      <c r="AN49" s="389"/>
      <c r="AO49" s="398" t="s">
        <v>2372</v>
      </c>
    </row>
    <row r="50" spans="1:41" ht="45">
      <c r="A50" s="401">
        <v>47</v>
      </c>
      <c r="B50" s="401" t="s">
        <v>76</v>
      </c>
      <c r="C50" s="401"/>
      <c r="D50" s="396" t="s">
        <v>1927</v>
      </c>
      <c r="E50" s="395" t="s">
        <v>1928</v>
      </c>
      <c r="F50" s="396" t="s">
        <v>1929</v>
      </c>
      <c r="G50" s="397">
        <v>25857533</v>
      </c>
      <c r="H50" s="398" t="s">
        <v>1925</v>
      </c>
      <c r="I50" s="389" t="s">
        <v>1926</v>
      </c>
      <c r="J50" s="402"/>
      <c r="K50" s="390" t="s">
        <v>2022</v>
      </c>
      <c r="L50" s="390" t="s">
        <v>2099</v>
      </c>
      <c r="M50" s="402"/>
      <c r="N50" s="402"/>
      <c r="O50" s="402"/>
      <c r="P50" s="389" t="s">
        <v>2082</v>
      </c>
      <c r="Q50" s="402"/>
      <c r="R50" s="402"/>
      <c r="S50" s="402"/>
      <c r="T50" s="402"/>
      <c r="U50" s="402"/>
      <c r="V50" s="402"/>
      <c r="W50" s="402"/>
      <c r="X50" s="402"/>
      <c r="Y50" s="402"/>
      <c r="Z50" s="399" t="s">
        <v>328</v>
      </c>
      <c r="AA50" s="402"/>
      <c r="AB50" s="402"/>
      <c r="AC50" s="402"/>
      <c r="AD50" s="402"/>
      <c r="AE50" s="402"/>
      <c r="AF50" s="402"/>
      <c r="AG50" s="402"/>
      <c r="AH50" s="402"/>
      <c r="AI50" s="402"/>
      <c r="AJ50" s="402"/>
      <c r="AK50" s="402"/>
      <c r="AL50" s="398">
        <v>2015</v>
      </c>
      <c r="AM50" s="389">
        <v>2016</v>
      </c>
      <c r="AN50" s="402"/>
      <c r="AO50" s="398" t="s">
        <v>2372</v>
      </c>
    </row>
    <row r="51" spans="1:41" ht="45">
      <c r="A51" s="401">
        <v>48</v>
      </c>
      <c r="B51" s="401" t="s">
        <v>76</v>
      </c>
      <c r="C51" s="401"/>
      <c r="D51" s="396" t="s">
        <v>1930</v>
      </c>
      <c r="E51" s="395" t="s">
        <v>1931</v>
      </c>
      <c r="F51" s="396" t="s">
        <v>1932</v>
      </c>
      <c r="G51" s="397">
        <v>23385997</v>
      </c>
      <c r="H51" s="398" t="s">
        <v>1925</v>
      </c>
      <c r="I51" s="389" t="s">
        <v>1926</v>
      </c>
      <c r="J51" s="402"/>
      <c r="K51" s="390" t="s">
        <v>2022</v>
      </c>
      <c r="L51" s="390" t="s">
        <v>2100</v>
      </c>
      <c r="M51" s="402"/>
      <c r="N51" s="402"/>
      <c r="O51" s="402"/>
      <c r="P51" s="389" t="s">
        <v>2082</v>
      </c>
      <c r="Q51" s="402"/>
      <c r="R51" s="402"/>
      <c r="S51" s="402"/>
      <c r="T51" s="402"/>
      <c r="U51" s="402"/>
      <c r="V51" s="402"/>
      <c r="W51" s="402"/>
      <c r="X51" s="402"/>
      <c r="Y51" s="402"/>
      <c r="Z51" s="399" t="s">
        <v>328</v>
      </c>
      <c r="AA51" s="402"/>
      <c r="AB51" s="402"/>
      <c r="AC51" s="402"/>
      <c r="AD51" s="402"/>
      <c r="AE51" s="402"/>
      <c r="AF51" s="402"/>
      <c r="AG51" s="402"/>
      <c r="AH51" s="402"/>
      <c r="AI51" s="402"/>
      <c r="AJ51" s="402"/>
      <c r="AK51" s="402"/>
      <c r="AL51" s="398">
        <v>2015</v>
      </c>
      <c r="AM51" s="389">
        <v>2016</v>
      </c>
      <c r="AN51" s="402"/>
      <c r="AO51" s="398" t="s">
        <v>2372</v>
      </c>
    </row>
    <row r="52" spans="1:41" ht="56.25">
      <c r="A52" s="401">
        <v>49</v>
      </c>
      <c r="B52" s="401" t="s">
        <v>76</v>
      </c>
      <c r="C52" s="401"/>
      <c r="D52" s="396" t="s">
        <v>1933</v>
      </c>
      <c r="E52" s="395" t="s">
        <v>1934</v>
      </c>
      <c r="F52" s="396" t="s">
        <v>1935</v>
      </c>
      <c r="G52" s="397">
        <v>17639034</v>
      </c>
      <c r="H52" s="398" t="s">
        <v>1925</v>
      </c>
      <c r="I52" s="389" t="s">
        <v>1926</v>
      </c>
      <c r="J52" s="402"/>
      <c r="K52" s="390" t="s">
        <v>2022</v>
      </c>
      <c r="L52" s="390" t="s">
        <v>2100</v>
      </c>
      <c r="M52" s="402"/>
      <c r="N52" s="402"/>
      <c r="O52" s="402"/>
      <c r="P52" s="389" t="s">
        <v>2082</v>
      </c>
      <c r="Q52" s="402"/>
      <c r="R52" s="402"/>
      <c r="S52" s="402"/>
      <c r="T52" s="402"/>
      <c r="U52" s="402"/>
      <c r="V52" s="402"/>
      <c r="W52" s="402"/>
      <c r="X52" s="402"/>
      <c r="Y52" s="402"/>
      <c r="Z52" s="399" t="s">
        <v>328</v>
      </c>
      <c r="AA52" s="402"/>
      <c r="AB52" s="402"/>
      <c r="AC52" s="402"/>
      <c r="AD52" s="402"/>
      <c r="AE52" s="402"/>
      <c r="AF52" s="402"/>
      <c r="AG52" s="402"/>
      <c r="AH52" s="402"/>
      <c r="AI52" s="402"/>
      <c r="AJ52" s="402"/>
      <c r="AK52" s="402"/>
      <c r="AL52" s="398">
        <v>2015</v>
      </c>
      <c r="AM52" s="389">
        <v>2016</v>
      </c>
      <c r="AN52" s="402"/>
      <c r="AO52" s="398" t="s">
        <v>2372</v>
      </c>
    </row>
    <row r="53" spans="1:41" ht="45">
      <c r="A53" s="401">
        <v>50</v>
      </c>
      <c r="B53" s="401" t="s">
        <v>76</v>
      </c>
      <c r="C53" s="401"/>
      <c r="D53" s="403" t="s">
        <v>1936</v>
      </c>
      <c r="E53" s="390" t="s">
        <v>1937</v>
      </c>
      <c r="F53" s="396" t="s">
        <v>1938</v>
      </c>
      <c r="G53" s="397">
        <v>42467645</v>
      </c>
      <c r="H53" s="398" t="s">
        <v>1925</v>
      </c>
      <c r="I53" s="389" t="s">
        <v>1926</v>
      </c>
      <c r="J53" s="402"/>
      <c r="K53" s="390" t="s">
        <v>2022</v>
      </c>
      <c r="L53" s="390" t="s">
        <v>2100</v>
      </c>
      <c r="M53" s="402"/>
      <c r="N53" s="402"/>
      <c r="O53" s="402"/>
      <c r="P53" s="389" t="s">
        <v>2082</v>
      </c>
      <c r="Q53" s="402"/>
      <c r="R53" s="402"/>
      <c r="S53" s="402"/>
      <c r="T53" s="402"/>
      <c r="U53" s="402"/>
      <c r="V53" s="402"/>
      <c r="W53" s="402"/>
      <c r="X53" s="402"/>
      <c r="Y53" s="402"/>
      <c r="Z53" s="399" t="s">
        <v>328</v>
      </c>
      <c r="AA53" s="402"/>
      <c r="AB53" s="402"/>
      <c r="AC53" s="402"/>
      <c r="AD53" s="402"/>
      <c r="AE53" s="402"/>
      <c r="AF53" s="402"/>
      <c r="AG53" s="402"/>
      <c r="AH53" s="402"/>
      <c r="AI53" s="402"/>
      <c r="AJ53" s="402"/>
      <c r="AK53" s="402"/>
      <c r="AL53" s="398">
        <v>2015</v>
      </c>
      <c r="AM53" s="389">
        <v>2016</v>
      </c>
      <c r="AN53" s="402"/>
      <c r="AO53" s="398" t="s">
        <v>2372</v>
      </c>
    </row>
    <row r="54" spans="1:41" ht="108.75" customHeight="1">
      <c r="A54" s="395">
        <v>51</v>
      </c>
      <c r="B54" s="395" t="s">
        <v>76</v>
      </c>
      <c r="C54" s="395" t="s">
        <v>406</v>
      </c>
      <c r="D54" s="395" t="s">
        <v>2195</v>
      </c>
      <c r="E54" s="390" t="s">
        <v>2198</v>
      </c>
      <c r="F54" s="390" t="s">
        <v>2196</v>
      </c>
      <c r="G54" s="422">
        <v>189604242</v>
      </c>
      <c r="H54" s="395" t="s">
        <v>2197</v>
      </c>
      <c r="I54" s="204" t="s">
        <v>2199</v>
      </c>
      <c r="J54" s="423"/>
      <c r="K54" s="423"/>
      <c r="L54" s="423"/>
      <c r="M54" s="423"/>
      <c r="N54" s="423"/>
      <c r="O54" s="398" t="s">
        <v>2194</v>
      </c>
      <c r="P54" s="389" t="s">
        <v>489</v>
      </c>
      <c r="Q54" s="423"/>
      <c r="R54" s="423"/>
      <c r="S54" s="423"/>
      <c r="T54" s="423"/>
      <c r="U54" s="423"/>
      <c r="V54" s="423"/>
      <c r="W54" s="423"/>
      <c r="X54" s="423"/>
      <c r="Y54" s="423"/>
      <c r="Z54" s="423"/>
      <c r="AA54" s="423"/>
      <c r="AB54" s="423"/>
      <c r="AC54" s="423"/>
      <c r="AD54" s="423"/>
      <c r="AE54" s="423"/>
      <c r="AF54" s="423"/>
      <c r="AG54" s="423"/>
      <c r="AH54" s="423"/>
      <c r="AI54" s="423"/>
      <c r="AJ54" s="423"/>
      <c r="AK54" s="423"/>
      <c r="AL54" s="398">
        <v>2016</v>
      </c>
      <c r="AM54" s="389"/>
      <c r="AN54" s="398"/>
      <c r="AO54" s="398" t="s">
        <v>489</v>
      </c>
    </row>
    <row r="55" spans="1:5" ht="11.25">
      <c r="A55" s="197"/>
      <c r="B55" s="197"/>
      <c r="C55" s="197"/>
      <c r="D55" s="197"/>
      <c r="E55" s="197"/>
    </row>
    <row r="56" spans="1:5" ht="11.25">
      <c r="A56" s="197"/>
      <c r="B56" s="197"/>
      <c r="C56" s="197"/>
      <c r="D56" s="197"/>
      <c r="E56" s="197"/>
    </row>
    <row r="57" spans="1:5" ht="11.25">
      <c r="A57" s="197"/>
      <c r="B57" s="197"/>
      <c r="C57" s="197"/>
      <c r="D57" s="197"/>
      <c r="E57" s="197"/>
    </row>
    <row r="58" spans="1:5" ht="11.25">
      <c r="A58" s="197"/>
      <c r="B58" s="197"/>
      <c r="C58" s="197"/>
      <c r="D58" s="197"/>
      <c r="E58" s="197"/>
    </row>
    <row r="59" spans="1:5" ht="11.25">
      <c r="A59" s="197"/>
      <c r="B59" s="197"/>
      <c r="C59" s="197"/>
      <c r="D59" s="197"/>
      <c r="E59" s="197"/>
    </row>
    <row r="60" spans="1:5" ht="11.25">
      <c r="A60" s="197"/>
      <c r="B60" s="197"/>
      <c r="C60" s="197"/>
      <c r="D60" s="197"/>
      <c r="E60" s="197"/>
    </row>
    <row r="61" spans="1:5" ht="11.25">
      <c r="A61" s="197"/>
      <c r="B61" s="197"/>
      <c r="C61" s="197"/>
      <c r="D61" s="197"/>
      <c r="E61" s="197"/>
    </row>
    <row r="62" spans="1:5" ht="11.25">
      <c r="A62" s="197"/>
      <c r="B62" s="197"/>
      <c r="C62" s="197"/>
      <c r="D62" s="197"/>
      <c r="E62" s="197"/>
    </row>
    <row r="63" spans="1:5" ht="11.25">
      <c r="A63" s="197"/>
      <c r="B63" s="197"/>
      <c r="C63" s="197"/>
      <c r="D63" s="197"/>
      <c r="E63" s="197"/>
    </row>
    <row r="64" spans="1:5" ht="11.25">
      <c r="A64" s="197"/>
      <c r="B64" s="197"/>
      <c r="C64" s="197"/>
      <c r="D64" s="197"/>
      <c r="E64" s="197"/>
    </row>
    <row r="65" spans="1:5" ht="11.25">
      <c r="A65" s="197"/>
      <c r="B65" s="197"/>
      <c r="C65" s="197"/>
      <c r="D65" s="197"/>
      <c r="E65" s="197"/>
    </row>
    <row r="66" spans="1:5" ht="11.25">
      <c r="A66" s="197"/>
      <c r="B66" s="197"/>
      <c r="C66" s="197"/>
      <c r="D66" s="197"/>
      <c r="E66" s="197"/>
    </row>
    <row r="67" spans="1:5" ht="11.25">
      <c r="A67" s="197"/>
      <c r="B67" s="197"/>
      <c r="C67" s="197"/>
      <c r="D67" s="197"/>
      <c r="E67" s="197"/>
    </row>
    <row r="68" spans="1:5" ht="11.25">
      <c r="A68" s="197"/>
      <c r="B68" s="197"/>
      <c r="C68" s="197"/>
      <c r="D68" s="197"/>
      <c r="E68" s="197"/>
    </row>
    <row r="69" spans="1:5" ht="11.25">
      <c r="A69" s="197"/>
      <c r="B69" s="197"/>
      <c r="C69" s="197"/>
      <c r="D69" s="197"/>
      <c r="E69" s="197"/>
    </row>
    <row r="70" spans="1:5" ht="11.25">
      <c r="A70" s="197"/>
      <c r="B70" s="197"/>
      <c r="C70" s="197"/>
      <c r="D70" s="197"/>
      <c r="E70" s="197"/>
    </row>
    <row r="71" spans="1:5" ht="11.25">
      <c r="A71" s="197"/>
      <c r="B71" s="197"/>
      <c r="C71" s="197"/>
      <c r="D71" s="197"/>
      <c r="E71" s="197"/>
    </row>
    <row r="72" spans="1:5" ht="11.25">
      <c r="A72" s="197"/>
      <c r="B72" s="197"/>
      <c r="C72" s="197"/>
      <c r="D72" s="197"/>
      <c r="E72" s="197"/>
    </row>
    <row r="73" spans="1:5" ht="11.25">
      <c r="A73" s="197"/>
      <c r="B73" s="197"/>
      <c r="C73" s="197"/>
      <c r="D73" s="197"/>
      <c r="E73" s="197"/>
    </row>
    <row r="74" spans="1:5" ht="11.25">
      <c r="A74" s="197"/>
      <c r="B74" s="197"/>
      <c r="C74" s="197"/>
      <c r="D74" s="197"/>
      <c r="E74" s="197"/>
    </row>
    <row r="75" spans="1:5" ht="11.25">
      <c r="A75" s="197"/>
      <c r="B75" s="197"/>
      <c r="C75" s="197"/>
      <c r="D75" s="197"/>
      <c r="E75" s="197"/>
    </row>
    <row r="76" spans="1:5" ht="11.25">
      <c r="A76" s="197"/>
      <c r="B76" s="197"/>
      <c r="C76" s="197"/>
      <c r="D76" s="197"/>
      <c r="E76" s="197"/>
    </row>
    <row r="77" spans="1:5" ht="11.25">
      <c r="A77" s="197"/>
      <c r="B77" s="197"/>
      <c r="C77" s="197"/>
      <c r="D77" s="197"/>
      <c r="E77" s="197"/>
    </row>
    <row r="78" spans="1:5" ht="11.25">
      <c r="A78" s="197"/>
      <c r="B78" s="197"/>
      <c r="C78" s="197"/>
      <c r="D78" s="197"/>
      <c r="E78" s="197"/>
    </row>
    <row r="79" spans="1:5" ht="11.25">
      <c r="A79" s="197"/>
      <c r="B79" s="197"/>
      <c r="C79" s="197"/>
      <c r="D79" s="197"/>
      <c r="E79" s="197"/>
    </row>
    <row r="80" spans="1:5" ht="11.25">
      <c r="A80" s="197"/>
      <c r="B80" s="197"/>
      <c r="C80" s="197"/>
      <c r="D80" s="197"/>
      <c r="E80" s="197"/>
    </row>
    <row r="81" spans="1:5" ht="11.25">
      <c r="A81" s="197"/>
      <c r="B81" s="197"/>
      <c r="C81" s="197"/>
      <c r="D81" s="197"/>
      <c r="E81" s="197"/>
    </row>
    <row r="82" spans="1:5" ht="11.25">
      <c r="A82" s="197"/>
      <c r="B82" s="197"/>
      <c r="C82" s="197"/>
      <c r="D82" s="197"/>
      <c r="E82" s="197"/>
    </row>
    <row r="83" spans="1:5" ht="11.25">
      <c r="A83" s="197"/>
      <c r="B83" s="197"/>
      <c r="C83" s="197"/>
      <c r="D83" s="197"/>
      <c r="E83" s="197"/>
    </row>
    <row r="84" spans="1:5" ht="11.25">
      <c r="A84" s="197"/>
      <c r="B84" s="197"/>
      <c r="C84" s="197"/>
      <c r="D84" s="197"/>
      <c r="E84" s="197"/>
    </row>
    <row r="85" spans="1:5" ht="11.25">
      <c r="A85" s="197"/>
      <c r="B85" s="197"/>
      <c r="C85" s="197"/>
      <c r="D85" s="197"/>
      <c r="E85" s="197"/>
    </row>
    <row r="86" spans="1:5" ht="11.25">
      <c r="A86" s="197"/>
      <c r="B86" s="197"/>
      <c r="C86" s="197"/>
      <c r="D86" s="197"/>
      <c r="E86" s="197"/>
    </row>
    <row r="87" spans="1:5" ht="11.25">
      <c r="A87" s="197"/>
      <c r="B87" s="197"/>
      <c r="C87" s="197"/>
      <c r="D87" s="197"/>
      <c r="E87" s="197"/>
    </row>
    <row r="88" spans="1:5" ht="11.25">
      <c r="A88" s="197"/>
      <c r="B88" s="197"/>
      <c r="C88" s="197"/>
      <c r="D88" s="197"/>
      <c r="E88" s="197"/>
    </row>
    <row r="89" spans="1:5" ht="11.25">
      <c r="A89" s="197"/>
      <c r="B89" s="197"/>
      <c r="C89" s="197"/>
      <c r="D89" s="197"/>
      <c r="E89" s="197"/>
    </row>
    <row r="90" spans="1:5" ht="11.25">
      <c r="A90" s="197"/>
      <c r="B90" s="197"/>
      <c r="C90" s="197"/>
      <c r="D90" s="197"/>
      <c r="E90" s="197"/>
    </row>
    <row r="775" ht="11.25"/>
    <row r="776" ht="11.25"/>
    <row r="777" ht="11.25"/>
    <row r="778" ht="11.25"/>
    <row r="779" ht="11.25"/>
    <row r="780" ht="11.25"/>
    <row r="825" ht="11.25"/>
    <row r="826" ht="11.25"/>
    <row r="827" ht="11.25"/>
    <row r="828" ht="11.25"/>
    <row r="829" ht="11.25"/>
    <row r="830" ht="11.25"/>
    <row r="928" ht="11.25"/>
    <row r="929" ht="11.25"/>
    <row r="930" ht="11.25"/>
    <row r="931" ht="11.25"/>
    <row r="932" ht="11.25"/>
    <row r="933" ht="11.25"/>
    <row r="962" ht="11.25"/>
    <row r="963" ht="11.25"/>
    <row r="964" ht="11.25"/>
    <row r="965" ht="11.25"/>
    <row r="966" ht="11.25"/>
    <row r="967" ht="11.25"/>
    <row r="1460" ht="11.25"/>
    <row r="1461" ht="11.25"/>
    <row r="1462" ht="11.25"/>
    <row r="1463" ht="11.25"/>
    <row r="1543" ht="11.25"/>
  </sheetData>
  <sheetProtection password="E9CF" sheet="1" objects="1" scenarios="1" selectLockedCells="1" autoFilter="0" selectUnlockedCells="1"/>
  <autoFilter ref="B3:AO54"/>
  <mergeCells count="12">
    <mergeCell ref="G2:Q2"/>
    <mergeCell ref="Y2:AE2"/>
    <mergeCell ref="S46:S47"/>
    <mergeCell ref="S42:S45"/>
    <mergeCell ref="S35:S37"/>
    <mergeCell ref="A2:A3"/>
    <mergeCell ref="B1:Q1"/>
    <mergeCell ref="AL2:AO2"/>
    <mergeCell ref="AF2:AK2"/>
    <mergeCell ref="R2:X2"/>
    <mergeCell ref="B2:C2"/>
    <mergeCell ref="D2:F2"/>
  </mergeCells>
  <printOptions/>
  <pageMargins left="0.75" right="0.75" top="1" bottom="1" header="0" footer="0"/>
  <pageSetup horizontalDpi="600" verticalDpi="600" orientation="landscape" paperSize="5" scale="75" r:id="rId3"/>
  <legacyDrawing r:id="rId2"/>
</worksheet>
</file>

<file path=xl/worksheets/sheet7.xml><?xml version="1.0" encoding="utf-8"?>
<worksheet xmlns="http://schemas.openxmlformats.org/spreadsheetml/2006/main" xmlns:r="http://schemas.openxmlformats.org/officeDocument/2006/relationships">
  <dimension ref="A1:AP12"/>
  <sheetViews>
    <sheetView zoomScalePageLayoutView="0" workbookViewId="0" topLeftCell="A2">
      <pane ySplit="3" topLeftCell="A5" activePane="bottomLeft" state="frozen"/>
      <selection pane="topLeft" activeCell="A2" sqref="A2"/>
      <selection pane="bottomLeft" activeCell="F5" sqref="F5"/>
    </sheetView>
  </sheetViews>
  <sheetFormatPr defaultColWidth="11.421875" defaultRowHeight="12.75"/>
  <cols>
    <col min="1" max="1" width="9.421875" style="34" customWidth="1"/>
    <col min="2" max="2" width="13.57421875" style="34" customWidth="1"/>
    <col min="3" max="3" width="14.140625" style="34" customWidth="1"/>
    <col min="4" max="6" width="21.421875" style="34" customWidth="1"/>
    <col min="7" max="7" width="19.140625" style="34" customWidth="1"/>
    <col min="8" max="8" width="18.8515625" style="34" customWidth="1"/>
    <col min="9" max="9" width="25.421875" style="34" customWidth="1"/>
    <col min="10" max="10" width="21.7109375" style="34" customWidth="1"/>
    <col min="11" max="11" width="16.57421875" style="34" customWidth="1"/>
    <col min="12" max="12" width="27.00390625" style="34" customWidth="1"/>
    <col min="13" max="13" width="31.00390625" style="34" customWidth="1"/>
    <col min="14" max="14" width="15.7109375" style="34" customWidth="1"/>
    <col min="15" max="15" width="36.7109375" style="34" customWidth="1"/>
    <col min="16" max="16" width="26.7109375" style="34" customWidth="1"/>
    <col min="17" max="18" width="27.421875" style="34" customWidth="1"/>
    <col min="19" max="20" width="28.421875" style="34" customWidth="1"/>
    <col min="21" max="21" width="14.28125" style="34" customWidth="1"/>
    <col min="22" max="22" width="17.140625" style="34" customWidth="1"/>
    <col min="23" max="23" width="12.00390625" style="34" customWidth="1"/>
    <col min="24" max="24" width="20.00390625" style="34" bestFit="1" customWidth="1"/>
    <col min="25" max="25" width="13.7109375" style="34" customWidth="1"/>
    <col min="26" max="26" width="13.57421875" style="34" customWidth="1"/>
    <col min="27" max="29" width="11.421875" style="34" customWidth="1"/>
    <col min="30" max="30" width="15.140625" style="34" customWidth="1"/>
    <col min="31" max="31" width="21.8515625" style="34" customWidth="1"/>
    <col min="32" max="34" width="11.421875" style="34" customWidth="1"/>
    <col min="35" max="35" width="12.57421875" style="34" customWidth="1"/>
    <col min="36" max="36" width="11.421875" style="34" customWidth="1"/>
    <col min="37" max="37" width="42.57421875" style="34" customWidth="1"/>
    <col min="38" max="38" width="13.7109375" style="34" customWidth="1"/>
    <col min="39" max="39" width="15.7109375" style="34" customWidth="1"/>
    <col min="40" max="40" width="11.421875" style="34" customWidth="1"/>
    <col min="41" max="41" width="22.8515625" style="34" customWidth="1"/>
    <col min="42" max="16384" width="11.421875" style="34" customWidth="1"/>
  </cols>
  <sheetData>
    <row r="1" spans="2:18" ht="12.75" customHeight="1">
      <c r="B1" s="519" t="s">
        <v>329</v>
      </c>
      <c r="C1" s="520"/>
      <c r="D1" s="520"/>
      <c r="E1" s="520"/>
      <c r="F1" s="520"/>
      <c r="G1" s="520"/>
      <c r="H1" s="520"/>
      <c r="I1" s="520"/>
      <c r="J1" s="520"/>
      <c r="K1" s="520"/>
      <c r="L1" s="520"/>
      <c r="M1" s="520"/>
      <c r="N1" s="520"/>
      <c r="O1" s="520"/>
      <c r="P1" s="520"/>
      <c r="Q1" s="520"/>
      <c r="R1" s="53"/>
    </row>
    <row r="2" spans="2:18" s="47" customFormat="1" ht="12.75" customHeight="1" thickBot="1">
      <c r="B2" s="75"/>
      <c r="C2" s="75"/>
      <c r="D2" s="75"/>
      <c r="E2" s="75"/>
      <c r="F2" s="75"/>
      <c r="G2" s="75"/>
      <c r="H2" s="75"/>
      <c r="I2" s="75"/>
      <c r="J2" s="75"/>
      <c r="K2" s="75"/>
      <c r="L2" s="75"/>
      <c r="M2" s="75"/>
      <c r="N2" s="75"/>
      <c r="O2" s="75"/>
      <c r="P2" s="75"/>
      <c r="Q2" s="75"/>
      <c r="R2" s="75"/>
    </row>
    <row r="3" spans="1:41" s="47" customFormat="1" ht="26.25" customHeight="1" thickBot="1">
      <c r="A3" s="486" t="s">
        <v>511</v>
      </c>
      <c r="B3" s="492" t="s">
        <v>267</v>
      </c>
      <c r="C3" s="489"/>
      <c r="D3" s="582" t="s">
        <v>266</v>
      </c>
      <c r="E3" s="583"/>
      <c r="F3" s="584"/>
      <c r="G3" s="585" t="s">
        <v>155</v>
      </c>
      <c r="H3" s="586"/>
      <c r="I3" s="586"/>
      <c r="J3" s="586"/>
      <c r="K3" s="586"/>
      <c r="L3" s="586"/>
      <c r="M3" s="586"/>
      <c r="N3" s="586"/>
      <c r="O3" s="586"/>
      <c r="P3" s="586"/>
      <c r="Q3" s="587"/>
      <c r="R3" s="505" t="s">
        <v>187</v>
      </c>
      <c r="S3" s="506"/>
      <c r="T3" s="506"/>
      <c r="U3" s="506"/>
      <c r="V3" s="506"/>
      <c r="W3" s="506"/>
      <c r="X3" s="507"/>
      <c r="Y3" s="499" t="s">
        <v>188</v>
      </c>
      <c r="Z3" s="500"/>
      <c r="AA3" s="500"/>
      <c r="AB3" s="500"/>
      <c r="AC3" s="500"/>
      <c r="AD3" s="500"/>
      <c r="AE3" s="501"/>
      <c r="AF3" s="502" t="s">
        <v>189</v>
      </c>
      <c r="AG3" s="503"/>
      <c r="AH3" s="503"/>
      <c r="AI3" s="503"/>
      <c r="AJ3" s="503"/>
      <c r="AK3" s="504"/>
      <c r="AL3" s="499" t="s">
        <v>126</v>
      </c>
      <c r="AM3" s="500"/>
      <c r="AN3" s="500"/>
      <c r="AO3" s="501"/>
    </row>
    <row r="4" spans="1:42" s="47" customFormat="1" ht="168.75" customHeight="1" thickBot="1">
      <c r="A4" s="487"/>
      <c r="B4" s="146" t="s">
        <v>74</v>
      </c>
      <c r="C4" s="154" t="s">
        <v>450</v>
      </c>
      <c r="D4" s="157" t="s">
        <v>235</v>
      </c>
      <c r="E4" s="290" t="s">
        <v>1057</v>
      </c>
      <c r="F4" s="289" t="s">
        <v>888</v>
      </c>
      <c r="G4" s="150" t="s">
        <v>349</v>
      </c>
      <c r="H4" s="151" t="s">
        <v>469</v>
      </c>
      <c r="I4" s="152" t="s">
        <v>384</v>
      </c>
      <c r="J4" s="152" t="s">
        <v>390</v>
      </c>
      <c r="K4" s="152" t="s">
        <v>345</v>
      </c>
      <c r="L4" s="152" t="s">
        <v>509</v>
      </c>
      <c r="M4" s="152" t="s">
        <v>428</v>
      </c>
      <c r="N4" s="152" t="s">
        <v>92</v>
      </c>
      <c r="O4" s="153" t="s">
        <v>161</v>
      </c>
      <c r="P4" s="151" t="s">
        <v>2265</v>
      </c>
      <c r="Q4" s="154" t="s">
        <v>192</v>
      </c>
      <c r="R4" s="155" t="s">
        <v>514</v>
      </c>
      <c r="S4" s="155" t="s">
        <v>220</v>
      </c>
      <c r="T4" s="156" t="s">
        <v>425</v>
      </c>
      <c r="U4" s="156" t="s">
        <v>504</v>
      </c>
      <c r="V4" s="156" t="s">
        <v>433</v>
      </c>
      <c r="W4" s="156" t="s">
        <v>432</v>
      </c>
      <c r="X4" s="157" t="s">
        <v>156</v>
      </c>
      <c r="Y4" s="151" t="s">
        <v>219</v>
      </c>
      <c r="Z4" s="151" t="s">
        <v>55</v>
      </c>
      <c r="AA4" s="151" t="s">
        <v>510</v>
      </c>
      <c r="AB4" s="151" t="s">
        <v>498</v>
      </c>
      <c r="AC4" s="151" t="s">
        <v>499</v>
      </c>
      <c r="AD4" s="159" t="s">
        <v>80</v>
      </c>
      <c r="AE4" s="159" t="s">
        <v>81</v>
      </c>
      <c r="AF4" s="148" t="s">
        <v>112</v>
      </c>
      <c r="AG4" s="148" t="s">
        <v>82</v>
      </c>
      <c r="AH4" s="148" t="s">
        <v>544</v>
      </c>
      <c r="AI4" s="148" t="s">
        <v>545</v>
      </c>
      <c r="AJ4" s="148" t="s">
        <v>488</v>
      </c>
      <c r="AK4" s="148" t="s">
        <v>81</v>
      </c>
      <c r="AL4" s="151" t="s">
        <v>90</v>
      </c>
      <c r="AM4" s="151" t="s">
        <v>91</v>
      </c>
      <c r="AN4" s="151" t="s">
        <v>239</v>
      </c>
      <c r="AO4" s="186" t="s">
        <v>240</v>
      </c>
      <c r="AP4" s="74"/>
    </row>
    <row r="5" spans="1:41" ht="252">
      <c r="A5" s="25">
        <v>1</v>
      </c>
      <c r="B5" s="5" t="s">
        <v>506</v>
      </c>
      <c r="C5" s="38" t="s">
        <v>177</v>
      </c>
      <c r="D5" s="5" t="s">
        <v>442</v>
      </c>
      <c r="E5" s="6"/>
      <c r="F5" s="32" t="s">
        <v>399</v>
      </c>
      <c r="G5" s="31">
        <v>70658000</v>
      </c>
      <c r="H5" s="5" t="s">
        <v>78</v>
      </c>
      <c r="I5" s="5" t="s">
        <v>48</v>
      </c>
      <c r="J5" s="5"/>
      <c r="K5" s="5" t="s">
        <v>553</v>
      </c>
      <c r="L5" s="5"/>
      <c r="M5" s="5" t="s">
        <v>180</v>
      </c>
      <c r="N5" s="5"/>
      <c r="O5" s="22" t="s">
        <v>686</v>
      </c>
      <c r="P5" s="38" t="s">
        <v>352</v>
      </c>
      <c r="Q5" s="5" t="s">
        <v>1540</v>
      </c>
      <c r="R5" s="12"/>
      <c r="S5" s="12"/>
      <c r="T5" s="12"/>
      <c r="U5" s="12"/>
      <c r="V5" s="12"/>
      <c r="W5" s="12"/>
      <c r="X5" s="5"/>
      <c r="Y5" s="5"/>
      <c r="Z5" s="5"/>
      <c r="AA5" s="5"/>
      <c r="AB5" s="5"/>
      <c r="AC5" s="5"/>
      <c r="AD5" s="5"/>
      <c r="AE5" s="5"/>
      <c r="AF5" s="5"/>
      <c r="AG5" s="5"/>
      <c r="AH5" s="5"/>
      <c r="AI5" s="5"/>
      <c r="AJ5" s="5"/>
      <c r="AK5" s="5"/>
      <c r="AL5" s="5" t="s">
        <v>56</v>
      </c>
      <c r="AM5" s="5"/>
      <c r="AN5" s="5"/>
      <c r="AO5" s="5" t="s">
        <v>352</v>
      </c>
    </row>
    <row r="6" spans="1:41" s="269" customFormat="1" ht="216">
      <c r="A6" s="99">
        <v>2</v>
      </c>
      <c r="B6" s="245" t="s">
        <v>76</v>
      </c>
      <c r="C6" s="245" t="s">
        <v>541</v>
      </c>
      <c r="D6" s="245" t="s">
        <v>534</v>
      </c>
      <c r="E6" s="245"/>
      <c r="F6" s="265" t="s">
        <v>592</v>
      </c>
      <c r="G6" s="246">
        <v>10477363468</v>
      </c>
      <c r="H6" s="245" t="s">
        <v>593</v>
      </c>
      <c r="I6" s="268">
        <v>41030</v>
      </c>
      <c r="J6" s="247">
        <v>41626</v>
      </c>
      <c r="K6" s="245"/>
      <c r="L6" s="245"/>
      <c r="M6" s="245"/>
      <c r="N6" s="245"/>
      <c r="O6" s="245" t="s">
        <v>759</v>
      </c>
      <c r="P6" s="245" t="s">
        <v>75</v>
      </c>
      <c r="Q6" s="245"/>
      <c r="R6" s="248"/>
      <c r="S6" s="248"/>
      <c r="T6" s="245"/>
      <c r="U6" s="245"/>
      <c r="V6" s="245"/>
      <c r="W6" s="245"/>
      <c r="X6" s="245"/>
      <c r="Y6" s="245"/>
      <c r="Z6" s="245"/>
      <c r="AA6" s="245"/>
      <c r="AB6" s="245"/>
      <c r="AC6" s="245"/>
      <c r="AD6" s="245"/>
      <c r="AE6" s="245"/>
      <c r="AF6" s="245"/>
      <c r="AG6" s="245"/>
      <c r="AH6" s="245"/>
      <c r="AI6" s="245"/>
      <c r="AJ6" s="245"/>
      <c r="AK6" s="245"/>
      <c r="AL6" s="245" t="s">
        <v>83</v>
      </c>
      <c r="AM6" s="245"/>
      <c r="AN6" s="245"/>
      <c r="AO6" s="245" t="s">
        <v>1360</v>
      </c>
    </row>
    <row r="7" spans="1:41" ht="183.75" customHeight="1">
      <c r="A7" s="278">
        <v>3</v>
      </c>
      <c r="B7" s="279" t="s">
        <v>304</v>
      </c>
      <c r="C7" s="279" t="s">
        <v>53</v>
      </c>
      <c r="D7" s="279" t="s">
        <v>665</v>
      </c>
      <c r="E7" s="279"/>
      <c r="F7" s="279" t="s">
        <v>1485</v>
      </c>
      <c r="G7" s="280">
        <v>4610625000</v>
      </c>
      <c r="H7" s="281" t="s">
        <v>260</v>
      </c>
      <c r="I7" s="282"/>
      <c r="J7" s="282"/>
      <c r="K7" s="282"/>
      <c r="L7" s="282"/>
      <c r="M7" s="279" t="s">
        <v>746</v>
      </c>
      <c r="N7" s="282"/>
      <c r="O7" s="279" t="s">
        <v>884</v>
      </c>
      <c r="P7" s="281" t="s">
        <v>313</v>
      </c>
      <c r="Q7" s="320" t="s">
        <v>1593</v>
      </c>
      <c r="R7" s="282"/>
      <c r="S7" s="282"/>
      <c r="T7" s="282"/>
      <c r="U7" s="282"/>
      <c r="V7" s="282"/>
      <c r="W7" s="282"/>
      <c r="X7" s="282"/>
      <c r="Y7" s="282"/>
      <c r="Z7" s="282"/>
      <c r="AA7" s="282"/>
      <c r="AB7" s="282"/>
      <c r="AC7" s="282"/>
      <c r="AD7" s="282"/>
      <c r="AE7" s="282"/>
      <c r="AF7" s="282"/>
      <c r="AG7" s="282"/>
      <c r="AH7" s="282"/>
      <c r="AI7" s="282"/>
      <c r="AJ7" s="282"/>
      <c r="AK7" s="282"/>
      <c r="AL7" s="282"/>
      <c r="AM7" s="282"/>
      <c r="AN7" s="282"/>
      <c r="AO7" s="282"/>
    </row>
    <row r="8" spans="1:41" s="50" customFormat="1" ht="183.75" customHeight="1">
      <c r="A8" s="99">
        <v>4</v>
      </c>
      <c r="B8" s="36" t="s">
        <v>304</v>
      </c>
      <c r="C8" s="36" t="s">
        <v>407</v>
      </c>
      <c r="D8" s="36" t="s">
        <v>1486</v>
      </c>
      <c r="E8" s="288" t="s">
        <v>1496</v>
      </c>
      <c r="F8" s="36" t="s">
        <v>1487</v>
      </c>
      <c r="G8" s="283">
        <v>1710150000</v>
      </c>
      <c r="H8" s="283" t="s">
        <v>1488</v>
      </c>
      <c r="I8" s="284"/>
      <c r="J8" s="134"/>
      <c r="K8" s="134"/>
      <c r="L8" s="134"/>
      <c r="M8" s="36"/>
      <c r="N8" s="134"/>
      <c r="O8" s="36" t="s">
        <v>1703</v>
      </c>
      <c r="P8" s="36" t="s">
        <v>173</v>
      </c>
      <c r="Q8" s="134"/>
      <c r="R8" s="134"/>
      <c r="S8" s="134"/>
      <c r="T8" s="134"/>
      <c r="U8" s="134"/>
      <c r="V8" s="134"/>
      <c r="W8" s="134"/>
      <c r="X8" s="134"/>
      <c r="Y8" s="134"/>
      <c r="Z8" s="134"/>
      <c r="AA8" s="134"/>
      <c r="AB8" s="134"/>
      <c r="AC8" s="134"/>
      <c r="AD8" s="134"/>
      <c r="AE8" s="134"/>
      <c r="AF8" s="134"/>
      <c r="AG8" s="134"/>
      <c r="AH8" s="134"/>
      <c r="AI8" s="134"/>
      <c r="AJ8" s="134"/>
      <c r="AK8" s="134"/>
      <c r="AL8" s="263">
        <v>2014</v>
      </c>
      <c r="AM8" s="263" t="s">
        <v>956</v>
      </c>
      <c r="AN8" s="263"/>
      <c r="AO8" s="273" t="s">
        <v>173</v>
      </c>
    </row>
    <row r="9" spans="1:41" ht="180">
      <c r="A9" s="99">
        <v>5</v>
      </c>
      <c r="B9" s="104" t="s">
        <v>76</v>
      </c>
      <c r="C9" s="104" t="s">
        <v>407</v>
      </c>
      <c r="D9" s="33" t="s">
        <v>867</v>
      </c>
      <c r="E9" s="33" t="s">
        <v>1489</v>
      </c>
      <c r="F9" s="97" t="s">
        <v>800</v>
      </c>
      <c r="G9" s="31">
        <v>100000000</v>
      </c>
      <c r="H9" s="110" t="s">
        <v>801</v>
      </c>
      <c r="I9" s="108"/>
      <c r="J9" s="45"/>
      <c r="K9" s="45"/>
      <c r="L9" s="45"/>
      <c r="M9" s="45"/>
      <c r="N9" s="33" t="s">
        <v>802</v>
      </c>
      <c r="O9" s="45"/>
      <c r="P9" s="98" t="s">
        <v>411</v>
      </c>
      <c r="Q9" s="45"/>
      <c r="R9" s="45"/>
      <c r="S9" s="45"/>
      <c r="T9" s="45"/>
      <c r="U9" s="45"/>
      <c r="V9" s="105">
        <v>1000000</v>
      </c>
      <c r="W9" s="45"/>
      <c r="X9" s="45"/>
      <c r="Y9" s="45"/>
      <c r="Z9" s="45"/>
      <c r="AA9" s="45"/>
      <c r="AB9" s="45"/>
      <c r="AC9" s="45"/>
      <c r="AD9" s="45"/>
      <c r="AE9" s="45"/>
      <c r="AF9" s="45"/>
      <c r="AG9" s="45"/>
      <c r="AH9" s="45"/>
      <c r="AI9" s="45"/>
      <c r="AJ9" s="45"/>
      <c r="AK9" s="33" t="s">
        <v>866</v>
      </c>
      <c r="AL9" s="98">
        <v>2014</v>
      </c>
      <c r="AM9" s="98">
        <v>2014</v>
      </c>
      <c r="AN9" s="98">
        <v>2014</v>
      </c>
      <c r="AO9" s="104" t="s">
        <v>3</v>
      </c>
    </row>
    <row r="10" spans="1:41" ht="312">
      <c r="A10" s="25">
        <v>6</v>
      </c>
      <c r="B10" s="104" t="s">
        <v>76</v>
      </c>
      <c r="C10" s="101" t="s">
        <v>1357</v>
      </c>
      <c r="D10" s="33" t="s">
        <v>1390</v>
      </c>
      <c r="E10" s="33" t="s">
        <v>1359</v>
      </c>
      <c r="F10" s="249" t="s">
        <v>1391</v>
      </c>
      <c r="G10" s="31">
        <v>354449000</v>
      </c>
      <c r="H10" s="110" t="s">
        <v>1358</v>
      </c>
      <c r="I10" s="110" t="s">
        <v>1365</v>
      </c>
      <c r="J10" s="110" t="s">
        <v>1389</v>
      </c>
      <c r="K10" s="110" t="s">
        <v>1557</v>
      </c>
      <c r="L10" s="45"/>
      <c r="M10" s="45"/>
      <c r="N10" s="33"/>
      <c r="O10" s="45"/>
      <c r="P10" s="110" t="s">
        <v>173</v>
      </c>
      <c r="Q10" s="45"/>
      <c r="R10" s="31">
        <v>299000000</v>
      </c>
      <c r="S10" s="31">
        <v>283500000</v>
      </c>
      <c r="T10" s="45"/>
      <c r="U10" s="45"/>
      <c r="V10" s="105"/>
      <c r="W10" s="45"/>
      <c r="X10" s="45"/>
      <c r="Y10" s="45"/>
      <c r="Z10" s="187" t="s">
        <v>2132</v>
      </c>
      <c r="AA10" s="45"/>
      <c r="AB10" s="45"/>
      <c r="AC10" s="45"/>
      <c r="AD10" s="187" t="s">
        <v>2130</v>
      </c>
      <c r="AE10" s="187" t="s">
        <v>2131</v>
      </c>
      <c r="AF10" s="104"/>
      <c r="AG10" s="109">
        <v>42394</v>
      </c>
      <c r="AH10" s="109">
        <v>42394</v>
      </c>
      <c r="AI10" s="104">
        <v>665</v>
      </c>
      <c r="AJ10" s="109">
        <v>43058</v>
      </c>
      <c r="AK10" s="33" t="s">
        <v>2129</v>
      </c>
      <c r="AL10" s="98">
        <v>2015</v>
      </c>
      <c r="AM10" s="98">
        <v>2015</v>
      </c>
      <c r="AN10" s="98">
        <v>2016</v>
      </c>
      <c r="AO10" s="5" t="s">
        <v>3</v>
      </c>
    </row>
    <row r="11" spans="1:41" ht="132">
      <c r="A11" s="25">
        <v>7</v>
      </c>
      <c r="B11" s="5" t="s">
        <v>506</v>
      </c>
      <c r="C11" s="5" t="s">
        <v>1306</v>
      </c>
      <c r="D11" s="5" t="s">
        <v>1663</v>
      </c>
      <c r="E11" s="5" t="s">
        <v>1664</v>
      </c>
      <c r="F11" s="321" t="s">
        <v>1665</v>
      </c>
      <c r="G11" s="31">
        <v>86121469</v>
      </c>
      <c r="H11" s="5" t="s">
        <v>1560</v>
      </c>
      <c r="I11" s="5" t="s">
        <v>1666</v>
      </c>
      <c r="J11" s="5"/>
      <c r="K11" s="5"/>
      <c r="L11" s="5"/>
      <c r="M11" s="5"/>
      <c r="N11" s="5"/>
      <c r="O11" s="5"/>
      <c r="P11" s="5" t="s">
        <v>489</v>
      </c>
      <c r="Q11" s="5"/>
      <c r="R11" s="5"/>
      <c r="S11" s="5"/>
      <c r="T11" s="5"/>
      <c r="U11" s="5"/>
      <c r="V11" s="31"/>
      <c r="W11" s="5"/>
      <c r="X11" s="5"/>
      <c r="Y11" s="5"/>
      <c r="Z11" s="5"/>
      <c r="AA11" s="5"/>
      <c r="AB11" s="5"/>
      <c r="AC11" s="5"/>
      <c r="AD11" s="5"/>
      <c r="AE11" s="5"/>
      <c r="AF11" s="5"/>
      <c r="AG11" s="5"/>
      <c r="AH11" s="5"/>
      <c r="AI11" s="5"/>
      <c r="AJ11" s="5"/>
      <c r="AK11" s="5"/>
      <c r="AL11" s="5">
        <v>2015</v>
      </c>
      <c r="AM11" s="5"/>
      <c r="AN11" s="5"/>
      <c r="AO11" s="5" t="s">
        <v>489</v>
      </c>
    </row>
    <row r="12" spans="1:41" ht="132">
      <c r="A12" s="25">
        <v>8</v>
      </c>
      <c r="B12" s="5" t="s">
        <v>506</v>
      </c>
      <c r="C12" s="5" t="s">
        <v>2101</v>
      </c>
      <c r="D12" s="5" t="s">
        <v>2102</v>
      </c>
      <c r="E12" s="5" t="s">
        <v>2106</v>
      </c>
      <c r="F12" s="321" t="s">
        <v>2103</v>
      </c>
      <c r="G12" s="31">
        <v>48645000</v>
      </c>
      <c r="H12" s="5" t="s">
        <v>2104</v>
      </c>
      <c r="I12" s="5" t="s">
        <v>2105</v>
      </c>
      <c r="J12" s="5" t="s">
        <v>2235</v>
      </c>
      <c r="K12" s="5" t="s">
        <v>2217</v>
      </c>
      <c r="L12" s="5"/>
      <c r="M12" s="5"/>
      <c r="N12" s="5"/>
      <c r="O12" s="5"/>
      <c r="P12" s="5" t="s">
        <v>352</v>
      </c>
      <c r="Q12" s="5"/>
      <c r="R12" s="5"/>
      <c r="S12" s="5"/>
      <c r="T12" s="5"/>
      <c r="U12" s="5"/>
      <c r="V12" s="31"/>
      <c r="W12" s="5"/>
      <c r="X12" s="5"/>
      <c r="Y12" s="5"/>
      <c r="Z12" s="5"/>
      <c r="AA12" s="5"/>
      <c r="AB12" s="5"/>
      <c r="AC12" s="5"/>
      <c r="AD12" s="5"/>
      <c r="AE12" s="5"/>
      <c r="AF12" s="5"/>
      <c r="AG12" s="5"/>
      <c r="AH12" s="5"/>
      <c r="AI12" s="5"/>
      <c r="AJ12" s="5"/>
      <c r="AK12" s="5"/>
      <c r="AL12" s="5">
        <v>2016</v>
      </c>
      <c r="AM12" s="5"/>
      <c r="AN12" s="5"/>
      <c r="AO12" s="5" t="s">
        <v>352</v>
      </c>
    </row>
    <row r="395" ht="12"/>
    <row r="396" ht="12"/>
    <row r="397" ht="12"/>
    <row r="398" ht="12"/>
    <row r="399" ht="12"/>
    <row r="400" ht="12"/>
    <row r="401" ht="12"/>
    <row r="402" ht="12"/>
    <row r="403" ht="12"/>
    <row r="404" ht="12"/>
  </sheetData>
  <sheetProtection password="E9CF" sheet="1" objects="1" scenarios="1" selectLockedCells="1" autoFilter="0" selectUnlockedCells="1"/>
  <autoFilter ref="A4:AP12"/>
  <mergeCells count="9">
    <mergeCell ref="A3:A4"/>
    <mergeCell ref="AL3:AO3"/>
    <mergeCell ref="B1:Q1"/>
    <mergeCell ref="D3:F3"/>
    <mergeCell ref="G3:Q3"/>
    <mergeCell ref="R3:X3"/>
    <mergeCell ref="Y3:AE3"/>
    <mergeCell ref="AF3:AK3"/>
    <mergeCell ref="B3:C3"/>
  </mergeCells>
  <printOptions/>
  <pageMargins left="0.75" right="0.75" top="1" bottom="1" header="0" footer="0"/>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P17"/>
  <sheetViews>
    <sheetView zoomScale="58" zoomScaleNormal="58" zoomScalePageLayoutView="0" workbookViewId="0" topLeftCell="A2">
      <pane ySplit="2" topLeftCell="A17" activePane="bottomLeft" state="frozen"/>
      <selection pane="topLeft" activeCell="L2" sqref="L2"/>
      <selection pane="bottomLeft" activeCell="F17" sqref="F17"/>
    </sheetView>
  </sheetViews>
  <sheetFormatPr defaultColWidth="11.421875" defaultRowHeight="12.75"/>
  <cols>
    <col min="1" max="1" width="3.00390625" style="34" customWidth="1"/>
    <col min="2" max="2" width="11.421875" style="34" customWidth="1"/>
    <col min="3" max="3" width="13.7109375" style="34" customWidth="1"/>
    <col min="4" max="5" width="24.57421875" style="34" customWidth="1"/>
    <col min="6" max="6" width="26.57421875" style="34" customWidth="1"/>
    <col min="7" max="7" width="20.00390625" style="34" customWidth="1"/>
    <col min="8" max="8" width="19.00390625" style="34" customWidth="1"/>
    <col min="9" max="9" width="18.57421875" style="34" customWidth="1"/>
    <col min="10" max="10" width="22.28125" style="34" customWidth="1"/>
    <col min="11" max="11" width="27.7109375" style="34" customWidth="1"/>
    <col min="12" max="12" width="30.28125" style="34" customWidth="1"/>
    <col min="13" max="13" width="19.7109375" style="34" customWidth="1"/>
    <col min="14" max="14" width="20.00390625" style="34" customWidth="1"/>
    <col min="15" max="15" width="34.7109375" style="34" customWidth="1"/>
    <col min="16" max="16" width="25.00390625" style="34" customWidth="1"/>
    <col min="17" max="18" width="24.57421875" style="34" customWidth="1"/>
    <col min="19" max="20" width="20.140625" style="34" customWidth="1"/>
    <col min="21" max="21" width="15.57421875" style="34" customWidth="1"/>
    <col min="22" max="22" width="11.421875" style="34" customWidth="1"/>
    <col min="23" max="23" width="12.28125" style="34" customWidth="1"/>
    <col min="24" max="24" width="11.421875" style="34" customWidth="1"/>
    <col min="25" max="25" width="15.57421875" style="34" customWidth="1"/>
    <col min="26" max="26" width="15.7109375" style="34" customWidth="1"/>
    <col min="27" max="29" width="11.421875" style="34" customWidth="1"/>
    <col min="30" max="30" width="13.8515625" style="34" customWidth="1"/>
    <col min="31" max="31" width="16.57421875" style="34" customWidth="1"/>
    <col min="32" max="36" width="11.421875" style="34" customWidth="1"/>
    <col min="37" max="37" width="34.28125" style="34" customWidth="1"/>
    <col min="38" max="38" width="13.00390625" style="34" customWidth="1"/>
    <col min="39" max="39" width="26.421875" style="34" bestFit="1" customWidth="1"/>
    <col min="40" max="40" width="14.8515625" style="34" bestFit="1" customWidth="1"/>
    <col min="41" max="41" width="22.00390625" style="34" customWidth="1"/>
    <col min="42" max="16384" width="11.421875" style="34" customWidth="1"/>
  </cols>
  <sheetData>
    <row r="1" spans="2:18" ht="12.75" customHeight="1" thickBot="1">
      <c r="B1" s="590" t="s">
        <v>151</v>
      </c>
      <c r="C1" s="591"/>
      <c r="D1" s="591"/>
      <c r="E1" s="591"/>
      <c r="F1" s="591"/>
      <c r="G1" s="591"/>
      <c r="H1" s="591"/>
      <c r="I1" s="591"/>
      <c r="J1" s="591"/>
      <c r="K1" s="591"/>
      <c r="L1" s="591"/>
      <c r="M1" s="591"/>
      <c r="N1" s="591"/>
      <c r="O1" s="591"/>
      <c r="P1" s="591"/>
      <c r="Q1" s="591"/>
      <c r="R1" s="46"/>
    </row>
    <row r="2" spans="1:42" ht="39.75" customHeight="1" thickBot="1">
      <c r="A2" s="588" t="s">
        <v>885</v>
      </c>
      <c r="B2" s="601" t="s">
        <v>267</v>
      </c>
      <c r="C2" s="602"/>
      <c r="D2" s="603" t="s">
        <v>266</v>
      </c>
      <c r="E2" s="604"/>
      <c r="F2" s="605"/>
      <c r="G2" s="163" t="s">
        <v>155</v>
      </c>
      <c r="H2" s="164"/>
      <c r="I2" s="164"/>
      <c r="J2" s="164"/>
      <c r="K2" s="164"/>
      <c r="L2" s="164"/>
      <c r="M2" s="164"/>
      <c r="N2" s="164"/>
      <c r="O2" s="164"/>
      <c r="P2" s="164"/>
      <c r="Q2" s="165"/>
      <c r="R2" s="598" t="s">
        <v>187</v>
      </c>
      <c r="S2" s="599"/>
      <c r="T2" s="599"/>
      <c r="U2" s="599"/>
      <c r="V2" s="599"/>
      <c r="W2" s="599"/>
      <c r="X2" s="600"/>
      <c r="Y2" s="592" t="s">
        <v>188</v>
      </c>
      <c r="Z2" s="593"/>
      <c r="AA2" s="593"/>
      <c r="AB2" s="593"/>
      <c r="AC2" s="593"/>
      <c r="AD2" s="593"/>
      <c r="AE2" s="594"/>
      <c r="AF2" s="595" t="s">
        <v>189</v>
      </c>
      <c r="AG2" s="596"/>
      <c r="AH2" s="596"/>
      <c r="AI2" s="596"/>
      <c r="AJ2" s="596"/>
      <c r="AK2" s="597"/>
      <c r="AL2" s="592" t="s">
        <v>126</v>
      </c>
      <c r="AM2" s="593"/>
      <c r="AN2" s="593"/>
      <c r="AO2" s="594"/>
      <c r="AP2" s="47"/>
    </row>
    <row r="3" spans="1:42" ht="153" customHeight="1" thickBot="1">
      <c r="A3" s="589"/>
      <c r="B3" s="166" t="s">
        <v>74</v>
      </c>
      <c r="C3" s="167" t="s">
        <v>450</v>
      </c>
      <c r="D3" s="168" t="s">
        <v>235</v>
      </c>
      <c r="E3" s="140" t="s">
        <v>1057</v>
      </c>
      <c r="F3" s="169" t="s">
        <v>888</v>
      </c>
      <c r="G3" s="170" t="s">
        <v>113</v>
      </c>
      <c r="H3" s="171" t="s">
        <v>469</v>
      </c>
      <c r="I3" s="172" t="s">
        <v>384</v>
      </c>
      <c r="J3" s="172" t="s">
        <v>390</v>
      </c>
      <c r="K3" s="172" t="s">
        <v>345</v>
      </c>
      <c r="L3" s="172" t="s">
        <v>509</v>
      </c>
      <c r="M3" s="172" t="s">
        <v>428</v>
      </c>
      <c r="N3" s="172" t="s">
        <v>92</v>
      </c>
      <c r="O3" s="173" t="s">
        <v>161</v>
      </c>
      <c r="P3" s="171" t="s">
        <v>2266</v>
      </c>
      <c r="Q3" s="174" t="s">
        <v>192</v>
      </c>
      <c r="R3" s="175" t="s">
        <v>514</v>
      </c>
      <c r="S3" s="175" t="s">
        <v>220</v>
      </c>
      <c r="T3" s="176" t="s">
        <v>425</v>
      </c>
      <c r="U3" s="176" t="s">
        <v>504</v>
      </c>
      <c r="V3" s="176" t="s">
        <v>433</v>
      </c>
      <c r="W3" s="176" t="s">
        <v>432</v>
      </c>
      <c r="X3" s="177" t="s">
        <v>156</v>
      </c>
      <c r="Y3" s="178" t="s">
        <v>219</v>
      </c>
      <c r="Z3" s="179" t="s">
        <v>55</v>
      </c>
      <c r="AA3" s="179" t="s">
        <v>510</v>
      </c>
      <c r="AB3" s="179" t="s">
        <v>498</v>
      </c>
      <c r="AC3" s="179" t="s">
        <v>499</v>
      </c>
      <c r="AD3" s="180" t="s">
        <v>80</v>
      </c>
      <c r="AE3" s="181" t="s">
        <v>81</v>
      </c>
      <c r="AF3" s="182" t="s">
        <v>112</v>
      </c>
      <c r="AG3" s="183" t="s">
        <v>82</v>
      </c>
      <c r="AH3" s="183" t="s">
        <v>544</v>
      </c>
      <c r="AI3" s="183" t="s">
        <v>545</v>
      </c>
      <c r="AJ3" s="183" t="s">
        <v>488</v>
      </c>
      <c r="AK3" s="184" t="s">
        <v>81</v>
      </c>
      <c r="AL3" s="178" t="s">
        <v>90</v>
      </c>
      <c r="AM3" s="179" t="s">
        <v>91</v>
      </c>
      <c r="AN3" s="179" t="s">
        <v>239</v>
      </c>
      <c r="AO3" s="185" t="s">
        <v>240</v>
      </c>
      <c r="AP3" s="48"/>
    </row>
    <row r="4" spans="1:41" ht="409.5">
      <c r="A4" s="1">
        <v>1</v>
      </c>
      <c r="B4" s="1" t="s">
        <v>388</v>
      </c>
      <c r="C4" s="1" t="s">
        <v>464</v>
      </c>
      <c r="D4" s="26" t="s">
        <v>2333</v>
      </c>
      <c r="E4" s="26"/>
      <c r="F4" s="1" t="s">
        <v>250</v>
      </c>
      <c r="G4" s="27">
        <v>62000000</v>
      </c>
      <c r="H4" s="1" t="s">
        <v>586</v>
      </c>
      <c r="I4" s="1"/>
      <c r="J4" s="1"/>
      <c r="K4" s="28" t="s">
        <v>68</v>
      </c>
      <c r="L4" s="1" t="s">
        <v>69</v>
      </c>
      <c r="M4" s="1"/>
      <c r="N4" s="1"/>
      <c r="O4" s="1" t="s">
        <v>1683</v>
      </c>
      <c r="P4" s="5" t="s">
        <v>173</v>
      </c>
      <c r="Q4" s="1"/>
      <c r="R4" s="27">
        <v>62000000</v>
      </c>
      <c r="S4" s="27">
        <v>62000000</v>
      </c>
      <c r="T4" s="37">
        <f>+R4-S4</f>
        <v>0</v>
      </c>
      <c r="U4" s="5"/>
      <c r="V4" s="5">
        <v>0</v>
      </c>
      <c r="W4" s="37">
        <f>+S4+U4+V4</f>
        <v>62000000</v>
      </c>
      <c r="X4" s="5"/>
      <c r="Y4" s="5"/>
      <c r="Z4" s="5" t="s">
        <v>94</v>
      </c>
      <c r="AA4" s="5" t="s">
        <v>95</v>
      </c>
      <c r="AB4" s="7">
        <v>40827</v>
      </c>
      <c r="AC4" s="7">
        <v>40849</v>
      </c>
      <c r="AD4" s="5" t="s">
        <v>515</v>
      </c>
      <c r="AE4" s="5" t="s">
        <v>245</v>
      </c>
      <c r="AF4" s="5" t="s">
        <v>541</v>
      </c>
      <c r="AG4" s="7">
        <v>40901</v>
      </c>
      <c r="AH4" s="7">
        <v>40901</v>
      </c>
      <c r="AI4" s="5" t="s">
        <v>17</v>
      </c>
      <c r="AJ4" s="5"/>
      <c r="AK4" s="5" t="s">
        <v>2334</v>
      </c>
      <c r="AL4" s="5">
        <v>2009</v>
      </c>
      <c r="AM4" s="5">
        <v>2011</v>
      </c>
      <c r="AN4" s="5">
        <v>2015</v>
      </c>
      <c r="AO4" s="5" t="s">
        <v>3</v>
      </c>
    </row>
    <row r="5" spans="1:41" ht="348">
      <c r="A5" s="1">
        <v>2</v>
      </c>
      <c r="B5" s="1" t="s">
        <v>388</v>
      </c>
      <c r="C5" s="1" t="s">
        <v>464</v>
      </c>
      <c r="D5" s="1" t="s">
        <v>497</v>
      </c>
      <c r="E5" s="26"/>
      <c r="F5" s="1" t="s">
        <v>516</v>
      </c>
      <c r="G5" s="27">
        <v>54050000</v>
      </c>
      <c r="H5" s="1" t="s">
        <v>586</v>
      </c>
      <c r="I5" s="1"/>
      <c r="J5" s="1"/>
      <c r="K5" s="28"/>
      <c r="L5" s="28" t="s">
        <v>454</v>
      </c>
      <c r="M5" s="1"/>
      <c r="N5" s="1"/>
      <c r="O5" s="1" t="s">
        <v>208</v>
      </c>
      <c r="P5" s="5" t="s">
        <v>173</v>
      </c>
      <c r="Q5" s="1" t="s">
        <v>277</v>
      </c>
      <c r="R5" s="27">
        <v>54050000</v>
      </c>
      <c r="S5" s="43">
        <v>44850000</v>
      </c>
      <c r="T5" s="12">
        <v>9200000</v>
      </c>
      <c r="U5" s="5"/>
      <c r="V5" s="5"/>
      <c r="W5" s="12">
        <v>44850000</v>
      </c>
      <c r="X5" s="5"/>
      <c r="Y5" s="5"/>
      <c r="Z5" s="5" t="s">
        <v>94</v>
      </c>
      <c r="AA5" s="5" t="s">
        <v>455</v>
      </c>
      <c r="AB5" s="7">
        <v>40899</v>
      </c>
      <c r="AC5" s="7">
        <v>40907</v>
      </c>
      <c r="AD5" s="5" t="s">
        <v>456</v>
      </c>
      <c r="AE5" s="5" t="s">
        <v>245</v>
      </c>
      <c r="AF5" s="5" t="s">
        <v>541</v>
      </c>
      <c r="AG5" s="7">
        <v>40910</v>
      </c>
      <c r="AH5" s="7">
        <v>40910</v>
      </c>
      <c r="AI5" s="5" t="s">
        <v>18</v>
      </c>
      <c r="AJ5" s="5"/>
      <c r="AK5" s="5" t="s">
        <v>1735</v>
      </c>
      <c r="AL5" s="5">
        <v>2011</v>
      </c>
      <c r="AM5" s="5">
        <v>2011</v>
      </c>
      <c r="AN5" s="5" t="s">
        <v>1404</v>
      </c>
      <c r="AO5" s="439" t="s">
        <v>851</v>
      </c>
    </row>
    <row r="6" spans="1:41" ht="156.75">
      <c r="A6" s="1">
        <v>3</v>
      </c>
      <c r="B6" s="1" t="s">
        <v>388</v>
      </c>
      <c r="C6" s="1" t="s">
        <v>464</v>
      </c>
      <c r="D6" s="1" t="s">
        <v>518</v>
      </c>
      <c r="E6" s="26"/>
      <c r="F6" s="1" t="s">
        <v>360</v>
      </c>
      <c r="G6" s="27">
        <v>44400000</v>
      </c>
      <c r="H6" s="1" t="s">
        <v>130</v>
      </c>
      <c r="I6" s="1"/>
      <c r="J6" s="1"/>
      <c r="K6" s="28"/>
      <c r="L6" s="1" t="s">
        <v>338</v>
      </c>
      <c r="M6" s="1"/>
      <c r="N6" s="1"/>
      <c r="O6" s="1" t="s">
        <v>339</v>
      </c>
      <c r="P6" s="1" t="s">
        <v>173</v>
      </c>
      <c r="Q6" s="1"/>
      <c r="R6" s="27">
        <v>44400000</v>
      </c>
      <c r="S6" s="43">
        <v>37800000</v>
      </c>
      <c r="T6" s="12">
        <v>6600000</v>
      </c>
      <c r="U6" s="5"/>
      <c r="V6" s="5"/>
      <c r="W6" s="12">
        <v>37800000</v>
      </c>
      <c r="X6" s="5"/>
      <c r="Y6" s="5"/>
      <c r="Z6" s="5" t="s">
        <v>94</v>
      </c>
      <c r="AA6" s="5" t="s">
        <v>20</v>
      </c>
      <c r="AB6" s="7">
        <v>41002</v>
      </c>
      <c r="AC6" s="7">
        <v>41019</v>
      </c>
      <c r="AD6" s="5" t="s">
        <v>21</v>
      </c>
      <c r="AE6" s="5"/>
      <c r="AF6" s="5" t="s">
        <v>541</v>
      </c>
      <c r="AG6" s="7">
        <v>41086</v>
      </c>
      <c r="AH6" s="7">
        <v>41086</v>
      </c>
      <c r="AI6" s="5" t="s">
        <v>19</v>
      </c>
      <c r="AJ6" s="5"/>
      <c r="AK6" s="111" t="s">
        <v>641</v>
      </c>
      <c r="AL6" s="5">
        <v>2011</v>
      </c>
      <c r="AM6" s="5">
        <v>2011</v>
      </c>
      <c r="AN6" s="5"/>
      <c r="AO6" s="439" t="s">
        <v>851</v>
      </c>
    </row>
    <row r="7" spans="1:41" s="50" customFormat="1" ht="296.25" customHeight="1">
      <c r="A7" s="107">
        <v>4</v>
      </c>
      <c r="B7" s="107" t="s">
        <v>388</v>
      </c>
      <c r="C7" s="107" t="s">
        <v>464</v>
      </c>
      <c r="D7" s="107" t="s">
        <v>2335</v>
      </c>
      <c r="E7" s="274"/>
      <c r="F7" s="107" t="s">
        <v>218</v>
      </c>
      <c r="G7" s="275">
        <v>25000000</v>
      </c>
      <c r="H7" s="107" t="s">
        <v>586</v>
      </c>
      <c r="J7" s="107"/>
      <c r="L7" s="107" t="s">
        <v>147</v>
      </c>
      <c r="M7" s="107" t="s">
        <v>420</v>
      </c>
      <c r="N7" s="107"/>
      <c r="O7" s="107" t="s">
        <v>196</v>
      </c>
      <c r="P7" s="10" t="s">
        <v>173</v>
      </c>
      <c r="Q7" s="107"/>
      <c r="R7" s="275">
        <v>25000000</v>
      </c>
      <c r="S7" s="276">
        <v>21900000</v>
      </c>
      <c r="T7" s="277">
        <v>3100000</v>
      </c>
      <c r="U7" s="10"/>
      <c r="V7" s="10"/>
      <c r="W7" s="10"/>
      <c r="X7" s="10"/>
      <c r="Y7" s="10"/>
      <c r="Z7" s="10" t="s">
        <v>197</v>
      </c>
      <c r="AA7" s="10" t="s">
        <v>148</v>
      </c>
      <c r="AB7" s="21">
        <v>40875</v>
      </c>
      <c r="AC7" s="21">
        <v>40883</v>
      </c>
      <c r="AD7" s="21">
        <v>40904</v>
      </c>
      <c r="AE7" s="10"/>
      <c r="AF7" s="10" t="s">
        <v>541</v>
      </c>
      <c r="AG7" s="10" t="s">
        <v>195</v>
      </c>
      <c r="AH7" s="10" t="s">
        <v>195</v>
      </c>
      <c r="AI7" s="10">
        <v>135</v>
      </c>
      <c r="AJ7" s="10"/>
      <c r="AK7" s="15" t="s">
        <v>720</v>
      </c>
      <c r="AL7" s="10">
        <v>2011</v>
      </c>
      <c r="AM7" s="10">
        <v>2011</v>
      </c>
      <c r="AN7" s="10">
        <v>2014</v>
      </c>
      <c r="AO7" s="440" t="s">
        <v>851</v>
      </c>
    </row>
    <row r="8" spans="1:41" s="50" customFormat="1" ht="181.5" customHeight="1">
      <c r="A8" s="1">
        <v>5</v>
      </c>
      <c r="B8" s="1" t="s">
        <v>388</v>
      </c>
      <c r="C8" s="1" t="s">
        <v>464</v>
      </c>
      <c r="D8" s="1" t="s">
        <v>1476</v>
      </c>
      <c r="E8" s="26"/>
      <c r="F8" s="1" t="s">
        <v>1477</v>
      </c>
      <c r="G8" s="27">
        <v>27000000</v>
      </c>
      <c r="H8" s="1" t="s">
        <v>1478</v>
      </c>
      <c r="I8" s="134"/>
      <c r="J8" s="1"/>
      <c r="K8" s="134"/>
      <c r="L8" s="1"/>
      <c r="M8" s="1"/>
      <c r="N8" s="1"/>
      <c r="O8" s="1"/>
      <c r="P8" s="38" t="s">
        <v>3</v>
      </c>
      <c r="Q8" s="1"/>
      <c r="R8" s="27">
        <v>27000000</v>
      </c>
      <c r="S8" s="27">
        <v>21000000</v>
      </c>
      <c r="T8" s="44"/>
      <c r="U8" s="38"/>
      <c r="V8" s="38"/>
      <c r="W8" s="38"/>
      <c r="X8" s="38"/>
      <c r="Y8" s="38"/>
      <c r="Z8" s="38"/>
      <c r="AA8" s="38"/>
      <c r="AB8" s="14"/>
      <c r="AC8" s="14"/>
      <c r="AD8" s="14"/>
      <c r="AE8" s="38"/>
      <c r="AF8" s="38"/>
      <c r="AG8" s="38"/>
      <c r="AH8" s="38"/>
      <c r="AI8" s="38"/>
      <c r="AJ8" s="38"/>
      <c r="AK8" s="5" t="s">
        <v>2317</v>
      </c>
      <c r="AL8" s="38">
        <v>2012</v>
      </c>
      <c r="AM8" s="38" t="s">
        <v>1479</v>
      </c>
      <c r="AN8" s="38" t="s">
        <v>956</v>
      </c>
      <c r="AO8" s="5" t="s">
        <v>3</v>
      </c>
    </row>
    <row r="9" spans="1:41" s="50" customFormat="1" ht="228">
      <c r="A9" s="1">
        <v>6</v>
      </c>
      <c r="B9" s="1" t="s">
        <v>388</v>
      </c>
      <c r="C9" s="1" t="s">
        <v>464</v>
      </c>
      <c r="D9" s="38" t="s">
        <v>447</v>
      </c>
      <c r="E9" s="38"/>
      <c r="F9" s="38" t="s">
        <v>165</v>
      </c>
      <c r="G9" s="27">
        <v>1428765022</v>
      </c>
      <c r="H9" s="1" t="s">
        <v>2339</v>
      </c>
      <c r="I9" s="1" t="s">
        <v>482</v>
      </c>
      <c r="J9" s="1" t="s">
        <v>302</v>
      </c>
      <c r="K9" s="28"/>
      <c r="L9" s="1"/>
      <c r="M9" s="1"/>
      <c r="N9" s="1"/>
      <c r="O9" s="38" t="s">
        <v>1682</v>
      </c>
      <c r="P9" s="38" t="s">
        <v>489</v>
      </c>
      <c r="Q9" s="1" t="s">
        <v>1594</v>
      </c>
      <c r="R9" s="1"/>
      <c r="S9" s="1"/>
      <c r="T9" s="38"/>
      <c r="U9" s="38"/>
      <c r="V9" s="38"/>
      <c r="W9" s="38"/>
      <c r="X9" s="38"/>
      <c r="Y9" s="38"/>
      <c r="Z9" s="38"/>
      <c r="AA9" s="38"/>
      <c r="AB9" s="38"/>
      <c r="AC9" s="38"/>
      <c r="AD9" s="38"/>
      <c r="AE9" s="38"/>
      <c r="AF9" s="38"/>
      <c r="AG9" s="38"/>
      <c r="AH9" s="38"/>
      <c r="AI9" s="38"/>
      <c r="AJ9" s="38"/>
      <c r="AK9" s="38" t="s">
        <v>2318</v>
      </c>
      <c r="AL9" s="38">
        <v>2015</v>
      </c>
      <c r="AM9" s="38">
        <v>2015</v>
      </c>
      <c r="AN9" s="38"/>
      <c r="AO9" s="38" t="s">
        <v>764</v>
      </c>
    </row>
    <row r="10" spans="1:41" s="50" customFormat="1" ht="228">
      <c r="A10" s="1">
        <v>7</v>
      </c>
      <c r="B10" s="1" t="s">
        <v>388</v>
      </c>
      <c r="C10" s="1" t="s">
        <v>464</v>
      </c>
      <c r="D10" s="38" t="s">
        <v>389</v>
      </c>
      <c r="E10" s="38"/>
      <c r="F10" s="38" t="s">
        <v>175</v>
      </c>
      <c r="G10" s="27">
        <v>32000000</v>
      </c>
      <c r="H10" s="1" t="s">
        <v>176</v>
      </c>
      <c r="I10" s="1"/>
      <c r="J10" s="1"/>
      <c r="K10" s="28"/>
      <c r="L10" s="1"/>
      <c r="M10" s="1"/>
      <c r="N10" s="1"/>
      <c r="O10" s="38" t="s">
        <v>1684</v>
      </c>
      <c r="P10" s="38" t="s">
        <v>173</v>
      </c>
      <c r="Q10" s="1" t="s">
        <v>414</v>
      </c>
      <c r="R10" s="106">
        <v>33000000</v>
      </c>
      <c r="S10" s="106">
        <v>33000000</v>
      </c>
      <c r="T10" s="38"/>
      <c r="U10" s="38"/>
      <c r="V10" s="38"/>
      <c r="W10" s="38"/>
      <c r="X10" s="38"/>
      <c r="Y10" s="38"/>
      <c r="Z10" s="38"/>
      <c r="AA10" s="38"/>
      <c r="AB10" s="38"/>
      <c r="AC10" s="38"/>
      <c r="AD10" s="38"/>
      <c r="AE10" s="38"/>
      <c r="AF10" s="38" t="s">
        <v>388</v>
      </c>
      <c r="AG10" s="38"/>
      <c r="AH10" s="38"/>
      <c r="AI10" s="38"/>
      <c r="AJ10" s="38"/>
      <c r="AK10" s="38" t="s">
        <v>2319</v>
      </c>
      <c r="AL10" s="38">
        <v>2012</v>
      </c>
      <c r="AM10" s="38">
        <v>2012</v>
      </c>
      <c r="AN10" s="38" t="s">
        <v>956</v>
      </c>
      <c r="AO10" s="38" t="s">
        <v>191</v>
      </c>
    </row>
    <row r="11" spans="1:41" ht="114">
      <c r="A11" s="1">
        <v>8</v>
      </c>
      <c r="B11" s="1" t="s">
        <v>388</v>
      </c>
      <c r="C11" s="1" t="s">
        <v>464</v>
      </c>
      <c r="D11" s="1" t="s">
        <v>1480</v>
      </c>
      <c r="E11" s="1"/>
      <c r="F11" s="1" t="s">
        <v>623</v>
      </c>
      <c r="G11" s="106">
        <v>0</v>
      </c>
      <c r="H11" s="1" t="s">
        <v>1483</v>
      </c>
      <c r="I11" s="1"/>
      <c r="J11" s="1"/>
      <c r="K11" s="28"/>
      <c r="L11" s="1"/>
      <c r="M11" s="1"/>
      <c r="N11" s="1"/>
      <c r="O11" s="1"/>
      <c r="P11" s="5" t="s">
        <v>3</v>
      </c>
      <c r="Q11" s="1"/>
      <c r="R11" s="27"/>
      <c r="S11" s="29">
        <v>0</v>
      </c>
      <c r="T11" s="42">
        <f>+R11-S11</f>
        <v>0</v>
      </c>
      <c r="U11" s="5"/>
      <c r="V11" s="5">
        <v>0</v>
      </c>
      <c r="W11" s="42">
        <f>+S11+U11+V11</f>
        <v>0</v>
      </c>
      <c r="X11" s="5"/>
      <c r="Y11" s="5"/>
      <c r="Z11" s="5"/>
      <c r="AA11" s="126"/>
      <c r="AB11" s="7"/>
      <c r="AC11" s="7"/>
      <c r="AD11" s="5"/>
      <c r="AE11" s="5"/>
      <c r="AF11" s="5"/>
      <c r="AG11" s="7"/>
      <c r="AH11" s="7"/>
      <c r="AI11" s="5"/>
      <c r="AJ11" s="5"/>
      <c r="AK11" s="439" t="s">
        <v>2321</v>
      </c>
      <c r="AL11" s="5">
        <v>2014</v>
      </c>
      <c r="AM11" s="5">
        <v>2014</v>
      </c>
      <c r="AN11" s="5" t="s">
        <v>1623</v>
      </c>
      <c r="AO11" s="5" t="s">
        <v>3</v>
      </c>
    </row>
    <row r="12" spans="1:41" ht="312">
      <c r="A12" s="1">
        <v>9</v>
      </c>
      <c r="B12" s="1" t="s">
        <v>388</v>
      </c>
      <c r="C12" s="1" t="s">
        <v>464</v>
      </c>
      <c r="D12" s="1" t="s">
        <v>1481</v>
      </c>
      <c r="E12" s="1"/>
      <c r="F12" s="1" t="s">
        <v>1482</v>
      </c>
      <c r="G12" s="27">
        <v>260000000</v>
      </c>
      <c r="H12" s="1"/>
      <c r="I12" s="1"/>
      <c r="J12" s="1"/>
      <c r="K12" s="28"/>
      <c r="L12" s="1"/>
      <c r="M12" s="1"/>
      <c r="N12" s="1"/>
      <c r="O12" s="1"/>
      <c r="P12" s="5" t="s">
        <v>1447</v>
      </c>
      <c r="Q12" s="1" t="s">
        <v>1595</v>
      </c>
      <c r="R12" s="27"/>
      <c r="S12" s="29"/>
      <c r="T12" s="42"/>
      <c r="U12" s="5"/>
      <c r="V12" s="5"/>
      <c r="W12" s="42"/>
      <c r="X12" s="5"/>
      <c r="Y12" s="5"/>
      <c r="Z12" s="5"/>
      <c r="AA12" s="126"/>
      <c r="AB12" s="7"/>
      <c r="AC12" s="7"/>
      <c r="AD12" s="5"/>
      <c r="AE12" s="5"/>
      <c r="AF12" s="5"/>
      <c r="AG12" s="7"/>
      <c r="AH12" s="7"/>
      <c r="AI12" s="5"/>
      <c r="AJ12" s="5"/>
      <c r="AK12" s="5" t="s">
        <v>2320</v>
      </c>
      <c r="AL12" s="5">
        <v>2015</v>
      </c>
      <c r="AM12" s="5"/>
      <c r="AN12" s="5" t="s">
        <v>1855</v>
      </c>
      <c r="AO12" s="5" t="s">
        <v>1484</v>
      </c>
    </row>
    <row r="13" spans="1:41" s="50" customFormat="1" ht="409.5">
      <c r="A13" s="1">
        <v>10</v>
      </c>
      <c r="B13" s="1" t="s">
        <v>506</v>
      </c>
      <c r="C13" s="1" t="s">
        <v>464</v>
      </c>
      <c r="D13" s="1" t="s">
        <v>2328</v>
      </c>
      <c r="E13" s="1" t="s">
        <v>1322</v>
      </c>
      <c r="F13" s="1" t="s">
        <v>763</v>
      </c>
      <c r="G13" s="27">
        <v>359663000</v>
      </c>
      <c r="H13" s="1" t="s">
        <v>2327</v>
      </c>
      <c r="I13" s="134"/>
      <c r="J13" s="1" t="s">
        <v>1539</v>
      </c>
      <c r="K13" s="134"/>
      <c r="L13" s="1"/>
      <c r="M13" s="1"/>
      <c r="N13" s="1"/>
      <c r="O13" s="1" t="s">
        <v>1685</v>
      </c>
      <c r="P13" s="38" t="s">
        <v>489</v>
      </c>
      <c r="Q13" s="1" t="s">
        <v>1669</v>
      </c>
      <c r="R13" s="27"/>
      <c r="S13" s="43"/>
      <c r="T13" s="44"/>
      <c r="U13" s="38"/>
      <c r="V13" s="38"/>
      <c r="W13" s="38"/>
      <c r="X13" s="38"/>
      <c r="Y13" s="38"/>
      <c r="Z13" s="38"/>
      <c r="AA13" s="38"/>
      <c r="AB13" s="14"/>
      <c r="AC13" s="14"/>
      <c r="AD13" s="14"/>
      <c r="AE13" s="38"/>
      <c r="AF13" s="38"/>
      <c r="AG13" s="38"/>
      <c r="AH13" s="38"/>
      <c r="AI13" s="38"/>
      <c r="AJ13" s="38"/>
      <c r="AK13" s="137" t="s">
        <v>2322</v>
      </c>
      <c r="AL13" s="38" t="s">
        <v>2329</v>
      </c>
      <c r="AM13" s="38"/>
      <c r="AN13" s="38"/>
      <c r="AO13" s="5" t="s">
        <v>489</v>
      </c>
    </row>
    <row r="14" spans="1:41" s="50" customFormat="1" ht="85.5">
      <c r="A14" s="1">
        <v>11</v>
      </c>
      <c r="B14" s="1" t="s">
        <v>388</v>
      </c>
      <c r="C14" s="1" t="s">
        <v>464</v>
      </c>
      <c r="D14" s="1" t="s">
        <v>853</v>
      </c>
      <c r="E14" s="1"/>
      <c r="F14" s="1" t="s">
        <v>852</v>
      </c>
      <c r="G14" s="27">
        <v>3000000</v>
      </c>
      <c r="H14" s="1" t="s">
        <v>260</v>
      </c>
      <c r="I14" s="134"/>
      <c r="J14" s="1"/>
      <c r="K14" s="134"/>
      <c r="L14" s="1"/>
      <c r="M14" s="1"/>
      <c r="N14" s="1"/>
      <c r="O14" s="1"/>
      <c r="P14" s="38" t="s">
        <v>3</v>
      </c>
      <c r="Q14" s="1"/>
      <c r="R14" s="27"/>
      <c r="S14" s="43"/>
      <c r="T14" s="44"/>
      <c r="U14" s="38"/>
      <c r="V14" s="38"/>
      <c r="W14" s="38"/>
      <c r="X14" s="38"/>
      <c r="Y14" s="38"/>
      <c r="Z14" s="38"/>
      <c r="AA14" s="38"/>
      <c r="AB14" s="14"/>
      <c r="AC14" s="14"/>
      <c r="AD14" s="14"/>
      <c r="AE14" s="38"/>
      <c r="AF14" s="38"/>
      <c r="AG14" s="38"/>
      <c r="AH14" s="38"/>
      <c r="AI14" s="38"/>
      <c r="AJ14" s="38"/>
      <c r="AK14" s="439" t="s">
        <v>2323</v>
      </c>
      <c r="AL14" s="38" t="s">
        <v>711</v>
      </c>
      <c r="AM14" s="38">
        <v>2014</v>
      </c>
      <c r="AN14" s="38" t="s">
        <v>1623</v>
      </c>
      <c r="AO14" s="5" t="s">
        <v>3</v>
      </c>
    </row>
    <row r="15" spans="1:41" s="50" customFormat="1" ht="72">
      <c r="A15" s="1">
        <v>11</v>
      </c>
      <c r="B15" s="1" t="s">
        <v>388</v>
      </c>
      <c r="C15" s="1" t="s">
        <v>464</v>
      </c>
      <c r="D15" s="1" t="s">
        <v>2324</v>
      </c>
      <c r="E15" s="1"/>
      <c r="F15" s="1" t="s">
        <v>2325</v>
      </c>
      <c r="G15" s="27">
        <v>0</v>
      </c>
      <c r="H15" s="1" t="s">
        <v>260</v>
      </c>
      <c r="I15" s="134"/>
      <c r="J15" s="1"/>
      <c r="K15" s="134"/>
      <c r="L15" s="1"/>
      <c r="M15" s="1"/>
      <c r="N15" s="1"/>
      <c r="O15" s="1"/>
      <c r="P15" s="38" t="s">
        <v>3</v>
      </c>
      <c r="Q15" s="1"/>
      <c r="R15" s="27"/>
      <c r="S15" s="43"/>
      <c r="T15" s="44"/>
      <c r="U15" s="38"/>
      <c r="V15" s="38"/>
      <c r="W15" s="38"/>
      <c r="X15" s="38"/>
      <c r="Y15" s="38"/>
      <c r="Z15" s="38"/>
      <c r="AA15" s="38"/>
      <c r="AB15" s="14"/>
      <c r="AC15" s="14"/>
      <c r="AD15" s="14"/>
      <c r="AE15" s="38"/>
      <c r="AF15" s="38"/>
      <c r="AG15" s="38"/>
      <c r="AH15" s="38"/>
      <c r="AI15" s="38"/>
      <c r="AJ15" s="38"/>
      <c r="AK15" s="439" t="s">
        <v>2326</v>
      </c>
      <c r="AL15" s="38" t="s">
        <v>1855</v>
      </c>
      <c r="AM15" s="38">
        <v>2017</v>
      </c>
      <c r="AN15" s="38">
        <v>2017</v>
      </c>
      <c r="AO15" s="5" t="s">
        <v>3</v>
      </c>
    </row>
    <row r="16" spans="1:41" ht="360">
      <c r="A16" s="1">
        <v>12</v>
      </c>
      <c r="B16" s="1" t="s">
        <v>388</v>
      </c>
      <c r="C16" s="1" t="s">
        <v>464</v>
      </c>
      <c r="D16" s="26" t="s">
        <v>2330</v>
      </c>
      <c r="E16" s="26"/>
      <c r="F16" s="1" t="s">
        <v>2331</v>
      </c>
      <c r="G16" s="27">
        <v>4000000000</v>
      </c>
      <c r="H16" s="1" t="s">
        <v>2327</v>
      </c>
      <c r="I16" s="1"/>
      <c r="J16" s="1"/>
      <c r="K16" s="28"/>
      <c r="L16" s="1"/>
      <c r="M16" s="1"/>
      <c r="N16" s="1"/>
      <c r="O16" s="1"/>
      <c r="P16" s="5"/>
      <c r="Q16" s="1"/>
      <c r="R16" s="27"/>
      <c r="S16" s="27"/>
      <c r="T16" s="37">
        <f>+R16-S16</f>
        <v>0</v>
      </c>
      <c r="U16" s="5"/>
      <c r="V16" s="5">
        <v>0</v>
      </c>
      <c r="W16" s="37">
        <f>+S16+U16+V16</f>
        <v>0</v>
      </c>
      <c r="X16" s="5"/>
      <c r="Y16" s="5"/>
      <c r="Z16" s="5"/>
      <c r="AA16" s="5"/>
      <c r="AB16" s="7"/>
      <c r="AC16" s="7"/>
      <c r="AD16" s="5"/>
      <c r="AE16" s="5"/>
      <c r="AF16" s="5" t="s">
        <v>541</v>
      </c>
      <c r="AG16" s="7"/>
      <c r="AH16" s="7"/>
      <c r="AI16" s="5"/>
      <c r="AJ16" s="5"/>
      <c r="AK16" s="137" t="s">
        <v>2332</v>
      </c>
      <c r="AL16" s="5" t="s">
        <v>1623</v>
      </c>
      <c r="AM16" s="5"/>
      <c r="AN16" s="5"/>
      <c r="AO16" s="5" t="s">
        <v>3</v>
      </c>
    </row>
    <row r="17" spans="1:41" ht="204">
      <c r="A17" s="441">
        <v>13</v>
      </c>
      <c r="B17" s="441" t="s">
        <v>388</v>
      </c>
      <c r="C17" s="441" t="s">
        <v>464</v>
      </c>
      <c r="D17" s="442" t="s">
        <v>2336</v>
      </c>
      <c r="E17" s="442"/>
      <c r="F17" s="441" t="s">
        <v>2337</v>
      </c>
      <c r="G17" s="443">
        <v>350000000</v>
      </c>
      <c r="H17" s="441" t="s">
        <v>2327</v>
      </c>
      <c r="I17" s="441"/>
      <c r="J17" s="441"/>
      <c r="K17" s="444"/>
      <c r="L17" s="441"/>
      <c r="M17" s="441"/>
      <c r="N17" s="441"/>
      <c r="O17" s="441"/>
      <c r="P17" s="6"/>
      <c r="Q17" s="441"/>
      <c r="R17" s="443"/>
      <c r="S17" s="445"/>
      <c r="T17" s="446"/>
      <c r="U17" s="6"/>
      <c r="V17" s="6"/>
      <c r="W17" s="446"/>
      <c r="X17" s="6"/>
      <c r="Y17" s="6"/>
      <c r="Z17" s="6"/>
      <c r="AA17" s="447"/>
      <c r="AB17" s="448"/>
      <c r="AC17" s="448"/>
      <c r="AD17" s="6"/>
      <c r="AE17" s="6"/>
      <c r="AF17" s="6" t="s">
        <v>541</v>
      </c>
      <c r="AG17" s="448"/>
      <c r="AH17" s="448"/>
      <c r="AI17" s="6"/>
      <c r="AJ17" s="6"/>
      <c r="AK17" s="6" t="s">
        <v>2338</v>
      </c>
      <c r="AL17" s="6" t="s">
        <v>1623</v>
      </c>
      <c r="AM17" s="6"/>
      <c r="AN17" s="6"/>
      <c r="AO17" s="6" t="s">
        <v>3</v>
      </c>
    </row>
  </sheetData>
  <sheetProtection password="E9CF" sheet="1" objects="1" scenarios="1" selectLockedCells="1" autoFilter="0" selectUnlockedCells="1"/>
  <mergeCells count="8">
    <mergeCell ref="A2:A3"/>
    <mergeCell ref="B1:Q1"/>
    <mergeCell ref="Y2:AE2"/>
    <mergeCell ref="AL2:AO2"/>
    <mergeCell ref="AF2:AK2"/>
    <mergeCell ref="R2:X2"/>
    <mergeCell ref="B2:C2"/>
    <mergeCell ref="D2:F2"/>
  </mergeCells>
  <printOptions/>
  <pageMargins left="0.7480314960629921" right="0.7480314960629921" top="0.984251968503937" bottom="0.984251968503937" header="0" footer="0"/>
  <pageSetup fitToHeight="3" fitToWidth="2" horizontalDpi="600" verticalDpi="600" orientation="landscape" scale="32" r:id="rId3"/>
  <legacyDrawing r:id="rId2"/>
</worksheet>
</file>

<file path=xl/worksheets/sheet9.xml><?xml version="1.0" encoding="utf-8"?>
<worksheet xmlns="http://schemas.openxmlformats.org/spreadsheetml/2006/main" xmlns:r="http://schemas.openxmlformats.org/officeDocument/2006/relationships">
  <dimension ref="A1:AP5"/>
  <sheetViews>
    <sheetView zoomScale="95" zoomScaleNormal="95" zoomScalePageLayoutView="0" workbookViewId="0" topLeftCell="A1">
      <pane ySplit="3" topLeftCell="A4" activePane="bottomLeft" state="frozen"/>
      <selection pane="topLeft" activeCell="A1" sqref="A1"/>
      <selection pane="bottomLeft" activeCell="L1" sqref="A1:IV16384"/>
    </sheetView>
  </sheetViews>
  <sheetFormatPr defaultColWidth="11.421875" defaultRowHeight="12.75"/>
  <cols>
    <col min="1" max="1" width="6.00390625" style="34" customWidth="1"/>
    <col min="2" max="2" width="12.140625" style="34" customWidth="1"/>
    <col min="3" max="3" width="13.57421875" style="34" customWidth="1"/>
    <col min="4" max="5" width="17.57421875" style="34" customWidth="1"/>
    <col min="6" max="6" width="28.140625" style="34" customWidth="1"/>
    <col min="7" max="7" width="17.28125" style="34" customWidth="1"/>
    <col min="8" max="8" width="22.421875" style="34" customWidth="1"/>
    <col min="9" max="9" width="18.00390625" style="34" customWidth="1"/>
    <col min="10" max="10" width="15.7109375" style="34" customWidth="1"/>
    <col min="11" max="11" width="14.140625" style="34" customWidth="1"/>
    <col min="12" max="12" width="24.8515625" style="34" customWidth="1"/>
    <col min="13" max="14" width="21.57421875" style="34" customWidth="1"/>
    <col min="15" max="15" width="23.7109375" style="34" customWidth="1"/>
    <col min="16" max="16" width="25.7109375" style="34" customWidth="1"/>
    <col min="17" max="18" width="25.00390625" style="34" customWidth="1"/>
    <col min="19" max="20" width="19.7109375" style="34" customWidth="1"/>
    <col min="21" max="21" width="15.00390625" style="34" customWidth="1"/>
    <col min="22" max="22" width="11.7109375" style="34" customWidth="1"/>
    <col min="23" max="23" width="15.8515625" style="34" customWidth="1"/>
    <col min="24" max="24" width="17.00390625" style="34" customWidth="1"/>
    <col min="25" max="26" width="11.421875" style="34" customWidth="1"/>
    <col min="27" max="27" width="16.7109375" style="34" bestFit="1" customWidth="1"/>
    <col min="28" max="29" width="11.421875" style="34" customWidth="1"/>
    <col min="30" max="30" width="23.7109375" style="34" customWidth="1"/>
    <col min="31" max="31" width="21.00390625" style="34" customWidth="1"/>
    <col min="32" max="32" width="13.28125" style="34" customWidth="1"/>
    <col min="33" max="34" width="11.421875" style="34" customWidth="1"/>
    <col min="35" max="35" width="12.28125" style="34" customWidth="1"/>
    <col min="36" max="36" width="11.421875" style="34" customWidth="1"/>
    <col min="37" max="37" width="23.8515625" style="34" customWidth="1"/>
    <col min="38" max="38" width="13.57421875" style="34" customWidth="1"/>
    <col min="39" max="39" width="14.8515625" style="34" customWidth="1"/>
    <col min="40" max="40" width="13.8515625" style="34" customWidth="1"/>
    <col min="41" max="41" width="16.140625" style="34" customWidth="1"/>
    <col min="42" max="42" width="4.8515625" style="34" customWidth="1"/>
    <col min="43" max="16384" width="11.421875" style="34" customWidth="1"/>
  </cols>
  <sheetData>
    <row r="1" spans="2:18" ht="12.75" customHeight="1" thickBot="1">
      <c r="B1" s="51" t="s">
        <v>453</v>
      </c>
      <c r="C1" s="52"/>
      <c r="D1" s="52"/>
      <c r="E1" s="52"/>
      <c r="F1" s="52"/>
      <c r="G1" s="52"/>
      <c r="H1" s="52"/>
      <c r="I1" s="52"/>
      <c r="J1" s="52"/>
      <c r="K1" s="52"/>
      <c r="L1" s="52"/>
      <c r="M1" s="52"/>
      <c r="N1" s="52"/>
      <c r="O1" s="52"/>
      <c r="P1" s="52"/>
      <c r="Q1" s="52"/>
      <c r="R1" s="53"/>
    </row>
    <row r="2" spans="1:41" s="47" customFormat="1" ht="36.75" customHeight="1" thickBot="1">
      <c r="A2" s="486" t="s">
        <v>885</v>
      </c>
      <c r="B2" s="606" t="s">
        <v>267</v>
      </c>
      <c r="C2" s="607"/>
      <c r="D2" s="582" t="s">
        <v>266</v>
      </c>
      <c r="E2" s="583"/>
      <c r="F2" s="584"/>
      <c r="G2" s="613" t="s">
        <v>155</v>
      </c>
      <c r="H2" s="614"/>
      <c r="I2" s="614"/>
      <c r="J2" s="614"/>
      <c r="K2" s="614"/>
      <c r="L2" s="614"/>
      <c r="M2" s="614"/>
      <c r="N2" s="614"/>
      <c r="O2" s="614"/>
      <c r="P2" s="614"/>
      <c r="Q2" s="615"/>
      <c r="R2" s="610" t="s">
        <v>187</v>
      </c>
      <c r="S2" s="611"/>
      <c r="T2" s="611"/>
      <c r="U2" s="611"/>
      <c r="V2" s="611"/>
      <c r="W2" s="611"/>
      <c r="X2" s="612"/>
      <c r="Y2" s="606" t="s">
        <v>188</v>
      </c>
      <c r="Z2" s="608"/>
      <c r="AA2" s="608"/>
      <c r="AB2" s="608"/>
      <c r="AC2" s="608"/>
      <c r="AD2" s="608"/>
      <c r="AE2" s="607"/>
      <c r="AF2" s="582" t="s">
        <v>189</v>
      </c>
      <c r="AG2" s="583"/>
      <c r="AH2" s="583"/>
      <c r="AI2" s="583"/>
      <c r="AJ2" s="583"/>
      <c r="AK2" s="609"/>
      <c r="AL2" s="606" t="s">
        <v>126</v>
      </c>
      <c r="AM2" s="608"/>
      <c r="AN2" s="608"/>
      <c r="AO2" s="607"/>
    </row>
    <row r="3" spans="1:42" s="47" customFormat="1" ht="120.75" thickBot="1">
      <c r="A3" s="487"/>
      <c r="B3" s="146" t="s">
        <v>74</v>
      </c>
      <c r="C3" s="147" t="s">
        <v>450</v>
      </c>
      <c r="D3" s="148" t="s">
        <v>235</v>
      </c>
      <c r="E3" s="140" t="s">
        <v>1057</v>
      </c>
      <c r="F3" s="149" t="s">
        <v>888</v>
      </c>
      <c r="G3" s="150" t="s">
        <v>348</v>
      </c>
      <c r="H3" s="151" t="s">
        <v>469</v>
      </c>
      <c r="I3" s="152" t="s">
        <v>384</v>
      </c>
      <c r="J3" s="152" t="s">
        <v>390</v>
      </c>
      <c r="K3" s="152" t="s">
        <v>345</v>
      </c>
      <c r="L3" s="152" t="s">
        <v>509</v>
      </c>
      <c r="M3" s="152" t="s">
        <v>428</v>
      </c>
      <c r="N3" s="152" t="s">
        <v>92</v>
      </c>
      <c r="O3" s="154" t="s">
        <v>161</v>
      </c>
      <c r="P3" s="151" t="s">
        <v>2267</v>
      </c>
      <c r="Q3" s="154" t="s">
        <v>192</v>
      </c>
      <c r="R3" s="155" t="s">
        <v>514</v>
      </c>
      <c r="S3" s="155" t="s">
        <v>220</v>
      </c>
      <c r="T3" s="156" t="s">
        <v>425</v>
      </c>
      <c r="U3" s="156" t="s">
        <v>504</v>
      </c>
      <c r="V3" s="156" t="s">
        <v>433</v>
      </c>
      <c r="W3" s="156" t="s">
        <v>432</v>
      </c>
      <c r="X3" s="157" t="s">
        <v>156</v>
      </c>
      <c r="Y3" s="158" t="s">
        <v>219</v>
      </c>
      <c r="Z3" s="151" t="s">
        <v>55</v>
      </c>
      <c r="AA3" s="151" t="s">
        <v>510</v>
      </c>
      <c r="AB3" s="151" t="s">
        <v>498</v>
      </c>
      <c r="AC3" s="151" t="s">
        <v>499</v>
      </c>
      <c r="AD3" s="159" t="s">
        <v>80</v>
      </c>
      <c r="AE3" s="160" t="s">
        <v>81</v>
      </c>
      <c r="AF3" s="161" t="s">
        <v>112</v>
      </c>
      <c r="AG3" s="148" t="s">
        <v>82</v>
      </c>
      <c r="AH3" s="148" t="s">
        <v>544</v>
      </c>
      <c r="AI3" s="148" t="s">
        <v>545</v>
      </c>
      <c r="AJ3" s="148" t="s">
        <v>488</v>
      </c>
      <c r="AK3" s="162" t="s">
        <v>81</v>
      </c>
      <c r="AL3" s="158" t="s">
        <v>90</v>
      </c>
      <c r="AM3" s="151" t="s">
        <v>91</v>
      </c>
      <c r="AN3" s="151" t="s">
        <v>239</v>
      </c>
      <c r="AO3" s="186" t="s">
        <v>240</v>
      </c>
      <c r="AP3" s="74"/>
    </row>
    <row r="4" spans="1:41" ht="228">
      <c r="A4" s="118">
        <v>1</v>
      </c>
      <c r="B4" s="119" t="s">
        <v>506</v>
      </c>
      <c r="C4" s="119" t="s">
        <v>127</v>
      </c>
      <c r="D4" s="119" t="s">
        <v>790</v>
      </c>
      <c r="E4" s="119" t="s">
        <v>1323</v>
      </c>
      <c r="F4" s="119" t="s">
        <v>457</v>
      </c>
      <c r="G4" s="120">
        <v>23077000</v>
      </c>
      <c r="H4" s="119" t="s">
        <v>376</v>
      </c>
      <c r="I4" s="119" t="s">
        <v>785</v>
      </c>
      <c r="J4" s="119"/>
      <c r="K4" s="119" t="s">
        <v>585</v>
      </c>
      <c r="L4" s="119" t="s">
        <v>602</v>
      </c>
      <c r="M4" s="119" t="s">
        <v>601</v>
      </c>
      <c r="N4" s="119"/>
      <c r="O4" s="119" t="s">
        <v>652</v>
      </c>
      <c r="P4" s="119" t="s">
        <v>173</v>
      </c>
      <c r="Q4" s="119" t="s">
        <v>789</v>
      </c>
      <c r="R4" s="120">
        <v>23077000</v>
      </c>
      <c r="S4" s="124">
        <v>23000000</v>
      </c>
      <c r="T4" s="122">
        <f>R4-S4</f>
        <v>77000</v>
      </c>
      <c r="U4" s="119"/>
      <c r="V4" s="122"/>
      <c r="W4" s="122">
        <f>S4</f>
        <v>23000000</v>
      </c>
      <c r="X4" s="119"/>
      <c r="Y4" s="119" t="s">
        <v>725</v>
      </c>
      <c r="Z4" s="119" t="s">
        <v>724</v>
      </c>
      <c r="AA4" s="119" t="s">
        <v>786</v>
      </c>
      <c r="AB4" s="119" t="s">
        <v>788</v>
      </c>
      <c r="AC4" s="119" t="s">
        <v>787</v>
      </c>
      <c r="AD4" s="119" t="s">
        <v>1302</v>
      </c>
      <c r="AE4" s="119" t="s">
        <v>846</v>
      </c>
      <c r="AF4" s="119" t="s">
        <v>934</v>
      </c>
      <c r="AG4" s="119" t="s">
        <v>953</v>
      </c>
      <c r="AH4" s="119" t="s">
        <v>953</v>
      </c>
      <c r="AI4" s="119">
        <v>81</v>
      </c>
      <c r="AJ4" s="119" t="s">
        <v>963</v>
      </c>
      <c r="AK4" s="119" t="s">
        <v>1337</v>
      </c>
      <c r="AL4" s="119">
        <v>2013</v>
      </c>
      <c r="AM4" s="119">
        <v>2013</v>
      </c>
      <c r="AN4" s="119">
        <v>2014</v>
      </c>
      <c r="AO4" s="119" t="s">
        <v>135</v>
      </c>
    </row>
    <row r="5" spans="1:41" s="50" customFormat="1" ht="336">
      <c r="A5" s="25">
        <v>2</v>
      </c>
      <c r="B5" s="38" t="s">
        <v>506</v>
      </c>
      <c r="C5" s="38" t="s">
        <v>1765</v>
      </c>
      <c r="D5" s="38" t="s">
        <v>1762</v>
      </c>
      <c r="E5" s="38" t="s">
        <v>1763</v>
      </c>
      <c r="F5" s="38" t="s">
        <v>1764</v>
      </c>
      <c r="G5" s="8">
        <v>29067943</v>
      </c>
      <c r="H5" s="38" t="s">
        <v>1761</v>
      </c>
      <c r="I5" s="38" t="s">
        <v>1766</v>
      </c>
      <c r="J5" s="38"/>
      <c r="K5" s="38"/>
      <c r="L5" s="38"/>
      <c r="M5" s="38"/>
      <c r="N5" s="38"/>
      <c r="O5" s="38" t="s">
        <v>2067</v>
      </c>
      <c r="P5" s="38" t="s">
        <v>352</v>
      </c>
      <c r="Q5" s="38"/>
      <c r="R5" s="8"/>
      <c r="S5" s="91"/>
      <c r="T5" s="87"/>
      <c r="U5" s="38"/>
      <c r="V5" s="87"/>
      <c r="W5" s="87"/>
      <c r="X5" s="38"/>
      <c r="Y5" s="38"/>
      <c r="Z5" s="38"/>
      <c r="AA5" s="38"/>
      <c r="AB5" s="38"/>
      <c r="AC5" s="38"/>
      <c r="AD5" s="38"/>
      <c r="AE5" s="38"/>
      <c r="AF5" s="38"/>
      <c r="AG5" s="38"/>
      <c r="AH5" s="38"/>
      <c r="AI5" s="38"/>
      <c r="AJ5" s="38"/>
      <c r="AK5" s="38"/>
      <c r="AL5" s="38">
        <v>2015</v>
      </c>
      <c r="AM5" s="38"/>
      <c r="AN5" s="38"/>
      <c r="AO5" s="38" t="s">
        <v>352</v>
      </c>
    </row>
  </sheetData>
  <sheetProtection password="E9CF" sheet="1" objects="1" scenarios="1" selectLockedCells="1" autoFilter="0" selectUnlockedCells="1"/>
  <autoFilter ref="A3:AP4"/>
  <mergeCells count="8">
    <mergeCell ref="A2:A3"/>
    <mergeCell ref="B2:C2"/>
    <mergeCell ref="Y2:AE2"/>
    <mergeCell ref="AF2:AK2"/>
    <mergeCell ref="AL2:AO2"/>
    <mergeCell ref="R2:X2"/>
    <mergeCell ref="G2:Q2"/>
    <mergeCell ref="D2:F2"/>
  </mergeCells>
  <printOptions/>
  <pageMargins left="0.75" right="0.75" top="1" bottom="1" header="0" footer="0"/>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 Municipalidad de Talca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paherrera</dc:creator>
  <cp:keywords/>
  <dc:description/>
  <cp:lastModifiedBy>Andrea Diaz Cea</cp:lastModifiedBy>
  <cp:lastPrinted>2015-10-22T22:41:02Z</cp:lastPrinted>
  <dcterms:created xsi:type="dcterms:W3CDTF">2009-08-20T17:21:15Z</dcterms:created>
  <dcterms:modified xsi:type="dcterms:W3CDTF">2016-06-09T15:51:58Z</dcterms:modified>
  <cp:category/>
  <cp:version/>
  <cp:contentType/>
  <cp:contentStatus/>
</cp:coreProperties>
</file>